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codeName="DieseArbeitsmappe" defaultThemeVersion="124226"/>
  <mc:AlternateContent xmlns:mc="http://schemas.openxmlformats.org/markup-compatibility/2006">
    <mc:Choice Requires="x15">
      <x15ac:absPath xmlns:x15ac="http://schemas.microsoft.com/office/spreadsheetml/2010/11/ac" url="P:\AZV\Verwaltung\Vergabeangelegenheiten\_07 EUROPAweite Ausschreibungen\44  Stromlieferung ab 2027\"/>
    </mc:Choice>
  </mc:AlternateContent>
  <xr:revisionPtr revIDLastSave="0" documentId="8_{22280AA8-AD57-4D16-BC97-477464264986}" xr6:coauthVersionLast="47" xr6:coauthVersionMax="47" xr10:uidLastSave="{00000000-0000-0000-0000-000000000000}"/>
  <bookViews>
    <workbookView xWindow="1620" yWindow="1095" windowWidth="27180" windowHeight="16905" xr2:uid="{00000000-000D-0000-FFFF-FFFF00000000}"/>
  </bookViews>
  <sheets>
    <sheet name="Anlage LB4 oB LV " sheetId="4" r:id="rId1"/>
    <sheet name="Anlage LB4 mB LV" sheetId="3" r:id="rId2"/>
  </sheets>
  <definedNames>
    <definedName name="_xlnm.Print_Area" localSheetId="1">'Anlage LB4 mB LV'!$A$1:$Z$44</definedName>
    <definedName name="_xlnm.Print_Area" localSheetId="0">'Anlage LB4 oB LV '!$A$1:$R$43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Z35" i="3" l="1"/>
  <c r="Z20" i="3"/>
  <c r="Z18" i="3"/>
  <c r="Z16" i="3"/>
  <c r="R34" i="4" l="1"/>
  <c r="R19" i="4"/>
  <c r="R17" i="4"/>
  <c r="R15" i="4"/>
  <c r="B18" i="3" l="1"/>
  <c r="B20" i="3" s="1"/>
  <c r="D15" i="4"/>
  <c r="B17" i="4"/>
  <c r="D35" i="3" l="1"/>
  <c r="E35" i="3"/>
  <c r="F35" i="3"/>
  <c r="G35" i="3"/>
  <c r="H35" i="3"/>
  <c r="I35" i="3"/>
  <c r="C35" i="3"/>
  <c r="G34" i="4"/>
  <c r="F34" i="4"/>
  <c r="E34" i="4"/>
  <c r="C34" i="4"/>
  <c r="D19" i="4"/>
  <c r="D34" i="4" s="1"/>
  <c r="D17" i="4"/>
  <c r="B19" i="4"/>
  <c r="B34" i="4" s="1"/>
  <c r="R25" i="4" l="1"/>
  <c r="R23" i="4"/>
  <c r="R24" i="4"/>
  <c r="Z24" i="3"/>
  <c r="R38" i="4" l="1"/>
  <c r="R39" i="4"/>
  <c r="R40" i="4"/>
  <c r="Z39" i="3"/>
  <c r="Z40" i="3" s="1"/>
  <c r="Z41" i="3" s="1"/>
  <c r="Z25" i="3" l="1"/>
  <c r="Z26" i="3" s="1"/>
</calcChain>
</file>

<file path=xl/sharedStrings.xml><?xml version="1.0" encoding="utf-8"?>
<sst xmlns="http://schemas.openxmlformats.org/spreadsheetml/2006/main" count="211" uniqueCount="86">
  <si>
    <t>Leistungsverzeichnis</t>
  </si>
  <si>
    <t>Umsatzsteuer (19 %)</t>
  </si>
  <si>
    <t>Lieferjahr</t>
  </si>
  <si>
    <t>Anzahl Abnahme-stellen gemäß Anlage LB2</t>
  </si>
  <si>
    <t>Angebotssumme (netto)</t>
  </si>
  <si>
    <t>Angebotssumme (brutto)</t>
  </si>
  <si>
    <t>[AnAb]</t>
  </si>
  <si>
    <t>[WA] in MWh</t>
  </si>
  <si>
    <t>Jährliche Wirkarbeit gemäß Anlage LB2</t>
  </si>
  <si>
    <t>Menge zu verkaufen am Spotmarkt gemäß Anlage LB2</t>
  </si>
  <si>
    <t>[VSM] in MWh</t>
  </si>
  <si>
    <r>
      <t>[HM</t>
    </r>
    <r>
      <rPr>
        <b/>
        <vertAlign val="subscript"/>
        <sz val="11"/>
        <color theme="0"/>
        <rFont val="Arial"/>
        <family val="2"/>
      </rPr>
      <t>T</t>
    </r>
    <r>
      <rPr>
        <b/>
        <sz val="11"/>
        <color theme="0"/>
        <rFont val="Arial"/>
        <family val="2"/>
      </rPr>
      <t>] in EUR/MWh</t>
    </r>
  </si>
  <si>
    <r>
      <t>[HM</t>
    </r>
    <r>
      <rPr>
        <b/>
        <vertAlign val="subscript"/>
        <sz val="11"/>
        <color theme="0"/>
        <rFont val="Arial"/>
        <family val="2"/>
      </rPr>
      <t>SpV</t>
    </r>
    <r>
      <rPr>
        <b/>
        <sz val="11"/>
        <color theme="0"/>
        <rFont val="Arial"/>
        <family val="2"/>
      </rPr>
      <t>] in EUR/MWh</t>
    </r>
  </si>
  <si>
    <t>Wertungspreis (Angebotspreis)</t>
  </si>
  <si>
    <t>[WP] in EUR</t>
  </si>
  <si>
    <r>
      <t>[C</t>
    </r>
    <r>
      <rPr>
        <b/>
        <vertAlign val="subscript"/>
        <sz val="11"/>
        <color theme="0"/>
        <rFont val="Arial"/>
        <family val="2"/>
      </rPr>
      <t>DL</t>
    </r>
    <r>
      <rPr>
        <b/>
        <sz val="11"/>
        <color theme="0"/>
        <rFont val="Arial"/>
        <family val="2"/>
      </rPr>
      <t>] in EUR/MWh</t>
    </r>
  </si>
  <si>
    <r>
      <t>[AnAb</t>
    </r>
    <r>
      <rPr>
        <b/>
        <vertAlign val="subscript"/>
        <sz val="11"/>
        <color theme="0"/>
        <rFont val="Arial"/>
        <family val="2"/>
      </rPr>
      <t>Ein</t>
    </r>
    <r>
      <rPr>
        <b/>
        <sz val="11"/>
        <color theme="0"/>
        <rFont val="Arial"/>
        <family val="2"/>
      </rPr>
      <t>]</t>
    </r>
  </si>
  <si>
    <t>Anzahl der einspeisenden Abnahmestellen gemäß Anlage LB3G1</t>
  </si>
  <si>
    <t xml:space="preserve">Grundpreis je Jahr für abgebene Abnahmestellen </t>
  </si>
  <si>
    <t>LJ 2027</t>
  </si>
  <si>
    <t>Preis für die Dienstleistung pauschal ohne Berücksichtigung von der Anzahl Abnahmestellen und Menge</t>
  </si>
  <si>
    <t>Wertungssumme (netto)</t>
  </si>
  <si>
    <t>Wertungssumme (brutto)</t>
  </si>
  <si>
    <t>Berechnung Angebotspreises für alle Abnahmestellen und über die gesamte mögliche Vertragslaufzeit von 4 Jahren:</t>
  </si>
  <si>
    <t>[GP] in EUR / a</t>
  </si>
  <si>
    <t>Menge zu beschafffender Energie gemäß Anlage LB2</t>
  </si>
  <si>
    <t>Menge durchzuleitender Energie gemäß Anlage LB2</t>
  </si>
  <si>
    <t>[DM] in MWh</t>
  </si>
  <si>
    <r>
      <t>[HM</t>
    </r>
    <r>
      <rPr>
        <b/>
        <vertAlign val="subscript"/>
        <sz val="11"/>
        <color theme="0"/>
        <rFont val="Arial"/>
        <family val="2"/>
      </rPr>
      <t>DM</t>
    </r>
    <r>
      <rPr>
        <b/>
        <sz val="11"/>
        <color theme="0"/>
        <rFont val="Arial"/>
        <family val="2"/>
      </rPr>
      <t>] in EUR/MWh</t>
    </r>
  </si>
  <si>
    <t>LJ 2028</t>
  </si>
  <si>
    <t>LJ 2029</t>
  </si>
  <si>
    <t xml:space="preserve">Dienstleistungsaufschlag 
netto </t>
  </si>
  <si>
    <t>LJ 2030</t>
  </si>
  <si>
    <t>Menge zu kaufen am Spotmarkt gemäß Anlage LB2</t>
  </si>
  <si>
    <t>[KSM] in MWh</t>
  </si>
  <si>
    <t>Menge zu kaufen am Terminmarkt gemäß Anlage LB2</t>
  </si>
  <si>
    <t>[TM] in MWh</t>
  </si>
  <si>
    <r>
      <t>[HM</t>
    </r>
    <r>
      <rPr>
        <b/>
        <vertAlign val="subscript"/>
        <sz val="11"/>
        <color theme="0"/>
        <rFont val="Arial"/>
        <family val="2"/>
      </rPr>
      <t>SpK</t>
    </r>
    <r>
      <rPr>
        <b/>
        <sz val="11"/>
        <color theme="0"/>
        <rFont val="Arial"/>
        <family val="2"/>
      </rPr>
      <t>] in EUR/MWh</t>
    </r>
  </si>
  <si>
    <r>
      <t>HM</t>
    </r>
    <r>
      <rPr>
        <b/>
        <vertAlign val="subscript"/>
        <sz val="11"/>
        <rFont val="Arial"/>
        <family val="2"/>
      </rPr>
      <t xml:space="preserve">T/28 </t>
    </r>
    <r>
      <rPr>
        <b/>
        <sz val="11"/>
        <rFont val="Arial"/>
        <family val="2"/>
      </rPr>
      <t>=</t>
    </r>
  </si>
  <si>
    <t xml:space="preserve">Handelsmarge Terminmarktmenge netto
 </t>
  </si>
  <si>
    <t xml:space="preserve">Handelsmarge Durchzuleitende Menge netto
 </t>
  </si>
  <si>
    <t xml:space="preserve">Handelsmarge Spotmarkt-menge Kauf netto
 </t>
  </si>
  <si>
    <t xml:space="preserve">Handelsmarge Spotmarkt-menge Verkauf netto
 </t>
  </si>
  <si>
    <t>Menge zu beschaffender Energie gemäß Anlage LB2</t>
  </si>
  <si>
    <t>Die Eingabe von "0" ist zugelassen</t>
  </si>
  <si>
    <r>
      <t>[GP</t>
    </r>
    <r>
      <rPr>
        <b/>
        <vertAlign val="subscript"/>
        <sz val="11"/>
        <color theme="0"/>
        <rFont val="Arial"/>
        <family val="2"/>
      </rPr>
      <t>pausch</t>
    </r>
    <r>
      <rPr>
        <b/>
        <sz val="11"/>
        <color theme="0"/>
        <rFont val="Arial"/>
        <family val="2"/>
      </rPr>
      <t>] in EUR / a</t>
    </r>
  </si>
  <si>
    <r>
      <t>[GP</t>
    </r>
    <r>
      <rPr>
        <b/>
        <vertAlign val="subscript"/>
        <sz val="11"/>
        <color theme="0"/>
        <rFont val="Arial"/>
        <family val="2"/>
      </rPr>
      <t>agb</t>
    </r>
    <r>
      <rPr>
        <b/>
        <sz val="11"/>
        <color theme="0"/>
        <rFont val="Arial"/>
        <family val="2"/>
      </rPr>
      <t>] in EUR / a</t>
    </r>
  </si>
  <si>
    <t>zur Ausschreibung von elektrischer Energie (Ökostrom) für den Abwasserzweckverband Heidelberg</t>
  </si>
  <si>
    <r>
      <t>[C</t>
    </r>
    <r>
      <rPr>
        <b/>
        <vertAlign val="subscript"/>
        <sz val="11"/>
        <color theme="0"/>
        <rFont val="Arial"/>
        <family val="2"/>
      </rPr>
      <t>öko</t>
    </r>
    <r>
      <rPr>
        <b/>
        <sz val="11"/>
        <color theme="0"/>
        <rFont val="Arial"/>
        <family val="2"/>
      </rPr>
      <t>] in EUR/MWh</t>
    </r>
  </si>
  <si>
    <t>Ökostromaufschlag
 netto</t>
  </si>
  <si>
    <r>
      <t>C</t>
    </r>
    <r>
      <rPr>
        <b/>
        <vertAlign val="subscript"/>
        <sz val="11"/>
        <rFont val="Arial"/>
        <family val="2"/>
      </rPr>
      <t>öko 28</t>
    </r>
    <r>
      <rPr>
        <b/>
        <sz val="11"/>
        <rFont val="Arial"/>
        <family val="2"/>
      </rPr>
      <t xml:space="preserve"> =</t>
    </r>
  </si>
  <si>
    <r>
      <t>C</t>
    </r>
    <r>
      <rPr>
        <b/>
        <vertAlign val="subscript"/>
        <sz val="11"/>
        <rFont val="Arial"/>
        <family val="2"/>
      </rPr>
      <t xml:space="preserve">öko 27 </t>
    </r>
    <r>
      <rPr>
        <b/>
        <sz val="11"/>
        <rFont val="Arial"/>
        <family val="2"/>
      </rPr>
      <t>=</t>
    </r>
  </si>
  <si>
    <r>
      <t>C</t>
    </r>
    <r>
      <rPr>
        <b/>
        <vertAlign val="subscript"/>
        <sz val="11"/>
        <rFont val="Arial"/>
        <family val="2"/>
      </rPr>
      <t xml:space="preserve">öko 29 </t>
    </r>
    <r>
      <rPr>
        <b/>
        <sz val="11"/>
        <rFont val="Arial"/>
        <family val="2"/>
      </rPr>
      <t>=</t>
    </r>
  </si>
  <si>
    <r>
      <t>C</t>
    </r>
    <r>
      <rPr>
        <b/>
        <vertAlign val="subscript"/>
        <sz val="11"/>
        <rFont val="Arial"/>
        <family val="2"/>
      </rPr>
      <t xml:space="preserve">DL 27 </t>
    </r>
    <r>
      <rPr>
        <b/>
        <sz val="11"/>
        <rFont val="Arial"/>
        <family val="2"/>
      </rPr>
      <t>=</t>
    </r>
  </si>
  <si>
    <r>
      <t>C</t>
    </r>
    <r>
      <rPr>
        <b/>
        <vertAlign val="subscript"/>
        <sz val="11"/>
        <rFont val="Arial"/>
        <family val="2"/>
      </rPr>
      <t>DL 28</t>
    </r>
    <r>
      <rPr>
        <b/>
        <sz val="11"/>
        <rFont val="Arial"/>
        <family val="2"/>
      </rPr>
      <t xml:space="preserve"> =</t>
    </r>
  </si>
  <si>
    <r>
      <t>C</t>
    </r>
    <r>
      <rPr>
        <b/>
        <vertAlign val="subscript"/>
        <sz val="11"/>
        <rFont val="Arial"/>
        <family val="2"/>
      </rPr>
      <t xml:space="preserve">DL 29 </t>
    </r>
    <r>
      <rPr>
        <b/>
        <sz val="11"/>
        <rFont val="Arial"/>
        <family val="2"/>
      </rPr>
      <t>=</t>
    </r>
  </si>
  <si>
    <r>
      <t>C</t>
    </r>
    <r>
      <rPr>
        <b/>
        <vertAlign val="subscript"/>
        <sz val="11"/>
        <rFont val="Arial"/>
        <family val="2"/>
      </rPr>
      <t xml:space="preserve">öko 30 </t>
    </r>
    <r>
      <rPr>
        <b/>
        <sz val="11"/>
        <rFont val="Arial"/>
        <family val="2"/>
      </rPr>
      <t>=</t>
    </r>
  </si>
  <si>
    <r>
      <t>HM</t>
    </r>
    <r>
      <rPr>
        <b/>
        <vertAlign val="subscript"/>
        <sz val="11"/>
        <rFont val="Arial"/>
        <family val="2"/>
      </rPr>
      <t xml:space="preserve">SpV 30 </t>
    </r>
    <r>
      <rPr>
        <b/>
        <sz val="11"/>
        <rFont val="Arial"/>
        <family val="2"/>
      </rPr>
      <t>=</t>
    </r>
  </si>
  <si>
    <r>
      <t>GP</t>
    </r>
    <r>
      <rPr>
        <b/>
        <vertAlign val="subscript"/>
        <sz val="11"/>
        <rFont val="Arial"/>
        <family val="2"/>
      </rPr>
      <t xml:space="preserve">pausch 28 </t>
    </r>
    <r>
      <rPr>
        <b/>
        <sz val="11"/>
        <rFont val="Arial"/>
        <family val="2"/>
      </rPr>
      <t>=</t>
    </r>
  </si>
  <si>
    <r>
      <t>GP</t>
    </r>
    <r>
      <rPr>
        <b/>
        <vertAlign val="subscript"/>
        <sz val="11"/>
        <rFont val="Arial"/>
        <family val="2"/>
      </rPr>
      <t xml:space="preserve">pausch 27 </t>
    </r>
    <r>
      <rPr>
        <b/>
        <sz val="11"/>
        <rFont val="Arial"/>
        <family val="2"/>
      </rPr>
      <t>=</t>
    </r>
  </si>
  <si>
    <r>
      <t>GP</t>
    </r>
    <r>
      <rPr>
        <b/>
        <vertAlign val="subscript"/>
        <sz val="11"/>
        <rFont val="Arial"/>
        <family val="2"/>
      </rPr>
      <t xml:space="preserve">pausch 29 </t>
    </r>
    <r>
      <rPr>
        <b/>
        <sz val="11"/>
        <rFont val="Arial"/>
        <family val="2"/>
      </rPr>
      <t>=</t>
    </r>
  </si>
  <si>
    <r>
      <t>GP</t>
    </r>
    <r>
      <rPr>
        <b/>
        <vertAlign val="subscript"/>
        <sz val="11"/>
        <rFont val="Arial"/>
        <family val="2"/>
      </rPr>
      <t xml:space="preserve">Ein 27 </t>
    </r>
    <r>
      <rPr>
        <b/>
        <sz val="11"/>
        <rFont val="Arial"/>
        <family val="2"/>
      </rPr>
      <t>=</t>
    </r>
  </si>
  <si>
    <r>
      <t>GP</t>
    </r>
    <r>
      <rPr>
        <b/>
        <vertAlign val="subscript"/>
        <sz val="11"/>
        <rFont val="Arial"/>
        <family val="2"/>
      </rPr>
      <t xml:space="preserve">Ein 28 </t>
    </r>
    <r>
      <rPr>
        <b/>
        <sz val="11"/>
        <rFont val="Arial"/>
        <family val="2"/>
      </rPr>
      <t>=</t>
    </r>
  </si>
  <si>
    <r>
      <t>GP</t>
    </r>
    <r>
      <rPr>
        <b/>
        <vertAlign val="subscript"/>
        <sz val="11"/>
        <rFont val="Arial"/>
        <family val="2"/>
      </rPr>
      <t xml:space="preserve">Ein 29 </t>
    </r>
    <r>
      <rPr>
        <b/>
        <sz val="11"/>
        <rFont val="Arial"/>
        <family val="2"/>
      </rPr>
      <t>=</t>
    </r>
  </si>
  <si>
    <r>
      <t>HM</t>
    </r>
    <r>
      <rPr>
        <b/>
        <vertAlign val="subscript"/>
        <sz val="11"/>
        <rFont val="Arial"/>
        <family val="2"/>
      </rPr>
      <t>T 27 =</t>
    </r>
  </si>
  <si>
    <r>
      <t>HM</t>
    </r>
    <r>
      <rPr>
        <b/>
        <vertAlign val="subscript"/>
        <sz val="11"/>
        <rFont val="Arial"/>
        <family val="2"/>
      </rPr>
      <t xml:space="preserve">T 28 </t>
    </r>
    <r>
      <rPr>
        <b/>
        <sz val="11"/>
        <rFont val="Arial"/>
        <family val="2"/>
      </rPr>
      <t>=</t>
    </r>
  </si>
  <si>
    <r>
      <t>HM</t>
    </r>
    <r>
      <rPr>
        <b/>
        <vertAlign val="subscript"/>
        <sz val="11"/>
        <rFont val="Arial"/>
        <family val="2"/>
      </rPr>
      <t xml:space="preserve">T 29 </t>
    </r>
    <r>
      <rPr>
        <b/>
        <sz val="11"/>
        <rFont val="Arial"/>
        <family val="2"/>
      </rPr>
      <t>=</t>
    </r>
  </si>
  <si>
    <r>
      <t>HM</t>
    </r>
    <r>
      <rPr>
        <b/>
        <vertAlign val="subscript"/>
        <sz val="11"/>
        <rFont val="Arial"/>
        <family val="2"/>
      </rPr>
      <t>DM 27</t>
    </r>
    <r>
      <rPr>
        <b/>
        <sz val="11"/>
        <rFont val="Arial"/>
        <family val="2"/>
      </rPr>
      <t xml:space="preserve"> =</t>
    </r>
  </si>
  <si>
    <r>
      <t>HM</t>
    </r>
    <r>
      <rPr>
        <b/>
        <vertAlign val="subscript"/>
        <sz val="11"/>
        <rFont val="Arial"/>
        <family val="2"/>
      </rPr>
      <t>DM 28</t>
    </r>
    <r>
      <rPr>
        <b/>
        <sz val="11"/>
        <rFont val="Arial"/>
        <family val="2"/>
      </rPr>
      <t xml:space="preserve"> =</t>
    </r>
  </si>
  <si>
    <r>
      <t>HM</t>
    </r>
    <r>
      <rPr>
        <b/>
        <vertAlign val="subscript"/>
        <sz val="11"/>
        <rFont val="Arial"/>
        <family val="2"/>
      </rPr>
      <t>DM 29</t>
    </r>
    <r>
      <rPr>
        <b/>
        <sz val="11"/>
        <rFont val="Arial"/>
        <family val="2"/>
      </rPr>
      <t xml:space="preserve"> =</t>
    </r>
  </si>
  <si>
    <r>
      <t>HM</t>
    </r>
    <r>
      <rPr>
        <b/>
        <vertAlign val="subscript"/>
        <sz val="11"/>
        <rFont val="Arial"/>
        <family val="2"/>
      </rPr>
      <t xml:space="preserve">SpV 27 </t>
    </r>
    <r>
      <rPr>
        <b/>
        <sz val="11"/>
        <rFont val="Arial"/>
        <family val="2"/>
      </rPr>
      <t>=</t>
    </r>
  </si>
  <si>
    <r>
      <t>HM</t>
    </r>
    <r>
      <rPr>
        <b/>
        <vertAlign val="subscript"/>
        <sz val="11"/>
        <rFont val="Arial"/>
        <family val="2"/>
      </rPr>
      <t xml:space="preserve">SpV 28 </t>
    </r>
    <r>
      <rPr>
        <b/>
        <sz val="11"/>
        <rFont val="Arial"/>
        <family val="2"/>
      </rPr>
      <t>=</t>
    </r>
  </si>
  <si>
    <t xml:space="preserve"> </t>
  </si>
  <si>
    <r>
      <t>HM</t>
    </r>
    <r>
      <rPr>
        <b/>
        <vertAlign val="subscript"/>
        <sz val="11"/>
        <rFont val="Arial"/>
        <family val="2"/>
      </rPr>
      <t xml:space="preserve">SpV 29 </t>
    </r>
    <r>
      <rPr>
        <b/>
        <sz val="11"/>
        <rFont val="Arial"/>
        <family val="2"/>
      </rPr>
      <t>=</t>
    </r>
  </si>
  <si>
    <r>
      <t>HM</t>
    </r>
    <r>
      <rPr>
        <b/>
        <vertAlign val="subscript"/>
        <sz val="11"/>
        <rFont val="Arial"/>
        <family val="2"/>
      </rPr>
      <t>T 30 =</t>
    </r>
  </si>
  <si>
    <r>
      <t>C</t>
    </r>
    <r>
      <rPr>
        <b/>
        <vertAlign val="subscript"/>
        <sz val="11"/>
        <rFont val="Arial"/>
        <family val="2"/>
      </rPr>
      <t xml:space="preserve">DL 30 </t>
    </r>
    <r>
      <rPr>
        <b/>
        <sz val="11"/>
        <rFont val="Arial"/>
        <family val="2"/>
      </rPr>
      <t>=</t>
    </r>
  </si>
  <si>
    <r>
      <t>HM</t>
    </r>
    <r>
      <rPr>
        <b/>
        <vertAlign val="subscript"/>
        <sz val="11"/>
        <rFont val="Arial"/>
        <family val="2"/>
      </rPr>
      <t>DM 30</t>
    </r>
    <r>
      <rPr>
        <b/>
        <sz val="11"/>
        <rFont val="Arial"/>
        <family val="2"/>
      </rPr>
      <t xml:space="preserve"> =</t>
    </r>
  </si>
  <si>
    <r>
      <t>GP</t>
    </r>
    <r>
      <rPr>
        <b/>
        <vertAlign val="subscript"/>
        <sz val="11"/>
        <rFont val="Arial"/>
        <family val="2"/>
      </rPr>
      <t xml:space="preserve">Ein 30 </t>
    </r>
    <r>
      <rPr>
        <b/>
        <sz val="11"/>
        <rFont val="Arial"/>
        <family val="2"/>
      </rPr>
      <t>=</t>
    </r>
  </si>
  <si>
    <r>
      <t xml:space="preserve">GP </t>
    </r>
    <r>
      <rPr>
        <b/>
        <vertAlign val="subscript"/>
        <sz val="11"/>
        <rFont val="Arial"/>
        <family val="2"/>
      </rPr>
      <t xml:space="preserve">pausch 30 </t>
    </r>
    <r>
      <rPr>
        <b/>
        <sz val="11"/>
        <rFont val="Arial"/>
        <family val="2"/>
      </rPr>
      <t>=</t>
    </r>
  </si>
  <si>
    <t>Hinweis: Bitte füllen Sie nur eine Anlage LB4 aus entweder "LB4 oB LV" oder "Anlage LB4 mB LV". Werden beide LV Tabellenblätter ausgefüllt eingereicht, wird lediglich das "Anlage LB4 mB LV" gewertet!</t>
  </si>
  <si>
    <t>Die Preise für 2030 kommen nicht in die Wertung!</t>
  </si>
  <si>
    <r>
      <t xml:space="preserve">Anlage LB4 Leistungsverzeichnis - Variante: </t>
    </r>
    <r>
      <rPr>
        <b/>
        <u/>
        <sz val="12"/>
        <rFont val="Arial"/>
        <family val="2"/>
      </rPr>
      <t>ohne</t>
    </r>
    <r>
      <rPr>
        <sz val="12"/>
        <rFont val="Arial"/>
        <family val="2"/>
      </rPr>
      <t xml:space="preserve"> Bilanzkreismodell Leistungsverzeichnis</t>
    </r>
  </si>
  <si>
    <r>
      <t xml:space="preserve">Anlage LB4 Leistungsberzeichnis - Variante: </t>
    </r>
    <r>
      <rPr>
        <b/>
        <u/>
        <sz val="12"/>
        <rFont val="Arial"/>
        <family val="2"/>
      </rPr>
      <t>mit</t>
    </r>
    <r>
      <rPr>
        <sz val="12"/>
        <rFont val="Arial"/>
        <family val="2"/>
      </rPr>
      <t xml:space="preserve"> Bilanzkreismodell Leistungsverzeichnis</t>
    </r>
  </si>
  <si>
    <t>* Die Angebotspreise für das Verlängerungsjahr 2030 sind nicht wertungsrelevant. Sollten keine Angebotspreise für das Lieferjahr 2030 abgegeben werden, werden für 2030 die hier angegebenen Angebotspreise für das Lieferjahr 2029 herangezogen und sind bindend.</t>
  </si>
  <si>
    <t>Berechnung Wertungspreis (= Angebotswert im Rahmen der Wertungsformel) für alle Abnahmestellen und über die gesamte feste Vertragslaufzeit von 3 Jahren:</t>
  </si>
  <si>
    <t>[BM/WAÖ] in MWh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</si>
</sst>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_ ;\-#,##0.00\ "/>
    <numFmt numFmtId="165" formatCode="#,##0.0"/>
  </numFmts>
  <fonts count="26" x14ac:knownFonts="1">
    <font>
      <sz val="10"/>
      <name val="Arial"/>
    </font>
    <font>
      <sz val="10"/>
      <name val="Arial"/>
      <family val="2"/>
    </font>
    <font>
      <sz val="10"/>
      <color indexed="8"/>
      <name val="Arial"/>
      <family val="2"/>
    </font>
    <font>
      <b/>
      <sz val="10"/>
      <color indexed="8"/>
      <name val="Arial"/>
      <family val="2"/>
    </font>
    <font>
      <sz val="8"/>
      <name val="Arial"/>
      <family val="2"/>
    </font>
    <font>
      <sz val="10"/>
      <name val="Arial"/>
      <family val="2"/>
    </font>
    <font>
      <b/>
      <sz val="11"/>
      <color indexed="8"/>
      <name val="Arial"/>
      <family val="2"/>
    </font>
    <font>
      <b/>
      <sz val="12"/>
      <color indexed="8"/>
      <name val="Arial"/>
      <family val="2"/>
    </font>
    <font>
      <sz val="11"/>
      <color indexed="8"/>
      <name val="Arial"/>
      <family val="2"/>
    </font>
    <font>
      <b/>
      <sz val="11"/>
      <name val="Arial"/>
      <family val="2"/>
    </font>
    <font>
      <sz val="11"/>
      <name val="Arial"/>
      <family val="2"/>
    </font>
    <font>
      <b/>
      <sz val="10"/>
      <color rgb="FFFF0000"/>
      <name val="Arial"/>
      <family val="2"/>
    </font>
    <font>
      <b/>
      <sz val="14"/>
      <name val="Arial"/>
      <family val="2"/>
    </font>
    <font>
      <b/>
      <sz val="12"/>
      <name val="Arial"/>
      <family val="2"/>
    </font>
    <font>
      <sz val="12"/>
      <color rgb="FFFF0000"/>
      <name val="Arial"/>
      <family val="2"/>
    </font>
    <font>
      <sz val="12"/>
      <name val="Arial"/>
      <family val="2"/>
    </font>
    <font>
      <b/>
      <sz val="16"/>
      <name val="Arial"/>
      <family val="2"/>
    </font>
    <font>
      <b/>
      <sz val="11"/>
      <color theme="0"/>
      <name val="Arial"/>
      <family val="2"/>
    </font>
    <font>
      <b/>
      <vertAlign val="subscript"/>
      <sz val="11"/>
      <color theme="0"/>
      <name val="Arial"/>
      <family val="2"/>
    </font>
    <font>
      <b/>
      <vertAlign val="subscript"/>
      <sz val="11"/>
      <name val="Arial"/>
      <family val="2"/>
    </font>
    <font>
      <b/>
      <sz val="20"/>
      <name val="Arial"/>
      <family val="2"/>
    </font>
    <font>
      <sz val="10"/>
      <name val="Arial"/>
      <family val="2"/>
    </font>
    <font>
      <b/>
      <u/>
      <sz val="12"/>
      <name val="Arial"/>
      <family val="2"/>
    </font>
    <font>
      <b/>
      <sz val="12"/>
      <color rgb="FFFF0000"/>
      <name val="Arial"/>
      <family val="2"/>
    </font>
    <font>
      <sz val="10"/>
      <color rgb="FFFF0000"/>
      <name val="Arial"/>
      <family val="2"/>
    </font>
    <font>
      <sz val="11"/>
      <color rgb="FFFF0000"/>
      <name val="Arial"/>
      <family val="2"/>
    </font>
  </fonts>
  <fills count="9">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theme="0"/>
        <bgColor indexed="64"/>
      </patternFill>
    </fill>
    <fill>
      <patternFill patternType="solid">
        <fgColor theme="0" tint="-0.14996795556505021"/>
        <bgColor indexed="64"/>
      </patternFill>
    </fill>
    <fill>
      <patternFill patternType="solid">
        <fgColor theme="0" tint="-0.34998626667073579"/>
        <bgColor indexed="64"/>
      </patternFill>
    </fill>
    <fill>
      <patternFill patternType="solid">
        <fgColor rgb="FFFF0000"/>
        <bgColor indexed="64"/>
      </patternFill>
    </fill>
  </fills>
  <borders count="37">
    <border>
      <left/>
      <right/>
      <top/>
      <bottom/>
      <diagonal/>
    </border>
    <border>
      <left/>
      <right/>
      <top style="thin">
        <color indexed="64"/>
      </top>
      <bottom style="double">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diagonal/>
    </border>
    <border>
      <left/>
      <right style="medium">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style="thin">
        <color indexed="64"/>
      </top>
      <bottom/>
      <diagonal/>
    </border>
    <border>
      <left/>
      <right/>
      <top style="thin">
        <color auto="1"/>
      </top>
      <bottom style="thin">
        <color auto="1"/>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thin">
        <color auto="1"/>
      </top>
      <bottom style="thin">
        <color auto="1"/>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auto="1"/>
      </top>
      <bottom style="medium">
        <color indexed="64"/>
      </bottom>
      <diagonal/>
    </border>
    <border>
      <left/>
      <right style="thin">
        <color indexed="64"/>
      </right>
      <top style="thin">
        <color auto="1"/>
      </top>
      <bottom style="medium">
        <color indexed="64"/>
      </bottom>
      <diagonal/>
    </border>
    <border>
      <left style="thin">
        <color indexed="64"/>
      </left>
      <right style="medium">
        <color indexed="64"/>
      </right>
      <top/>
      <bottom style="medium">
        <color indexed="64"/>
      </bottom>
      <diagonal/>
    </border>
  </borders>
  <cellStyleXfs count="5">
    <xf numFmtId="0" fontId="0" fillId="0" borderId="0"/>
    <xf numFmtId="0" fontId="5" fillId="0" borderId="0"/>
    <xf numFmtId="44" fontId="1" fillId="0" borderId="0" applyFont="0" applyFill="0" applyBorder="0" applyAlignment="0" applyProtection="0"/>
    <xf numFmtId="9" fontId="21" fillId="0" borderId="0" applyFont="0" applyFill="0" applyBorder="0" applyAlignment="0" applyProtection="0"/>
    <xf numFmtId="2" fontId="12" fillId="2" borderId="7">
      <alignment horizontal="center" vertical="center"/>
      <protection locked="0"/>
    </xf>
  </cellStyleXfs>
  <cellXfs count="103">
    <xf numFmtId="0" fontId="0" fillId="0" borderId="0" xfId="0"/>
    <xf numFmtId="0" fontId="2" fillId="0" borderId="0" xfId="0" applyFont="1"/>
    <xf numFmtId="0" fontId="3" fillId="0" borderId="0" xfId="0" applyFont="1"/>
    <xf numFmtId="0" fontId="2" fillId="0" borderId="0" xfId="0" applyFont="1" applyAlignment="1">
      <alignment vertical="center"/>
    </xf>
    <xf numFmtId="0" fontId="6" fillId="0" borderId="0" xfId="0" applyFont="1"/>
    <xf numFmtId="0" fontId="11" fillId="0" borderId="0" xfId="0" applyFont="1"/>
    <xf numFmtId="0" fontId="1" fillId="0" borderId="0" xfId="0" applyFont="1"/>
    <xf numFmtId="0" fontId="8" fillId="0" borderId="0" xfId="0" applyFont="1"/>
    <xf numFmtId="0" fontId="7" fillId="0" borderId="0" xfId="0" applyFont="1"/>
    <xf numFmtId="0" fontId="13" fillId="0" borderId="0" xfId="0" applyFont="1" applyAlignment="1">
      <alignment horizontal="left"/>
    </xf>
    <xf numFmtId="0" fontId="15" fillId="0" borderId="0" xfId="0" applyFont="1" applyAlignment="1">
      <alignment horizontal="center"/>
    </xf>
    <xf numFmtId="0" fontId="14" fillId="0" borderId="0" xfId="0" applyFont="1" applyAlignment="1">
      <alignment horizontal="center" vertical="center"/>
    </xf>
    <xf numFmtId="4" fontId="14" fillId="0" borderId="0" xfId="0" applyNumberFormat="1" applyFont="1" applyAlignment="1">
      <alignment horizontal="center" vertical="center"/>
    </xf>
    <xf numFmtId="0" fontId="15" fillId="0" borderId="0" xfId="0" applyFont="1" applyAlignment="1">
      <alignment horizontal="center" vertical="center"/>
    </xf>
    <xf numFmtId="164" fontId="15" fillId="0" borderId="0" xfId="0" applyNumberFormat="1" applyFont="1" applyAlignment="1">
      <alignment horizontal="center" vertical="center"/>
    </xf>
    <xf numFmtId="2" fontId="16" fillId="5" borderId="0" xfId="0" applyNumberFormat="1" applyFont="1" applyFill="1" applyAlignment="1">
      <alignment horizontal="center" vertical="center"/>
    </xf>
    <xf numFmtId="2" fontId="16" fillId="5" borderId="0" xfId="0" applyNumberFormat="1" applyFont="1" applyFill="1" applyAlignment="1" applyProtection="1">
      <alignment horizontal="center" vertical="center"/>
      <protection locked="0"/>
    </xf>
    <xf numFmtId="4" fontId="13" fillId="0" borderId="0" xfId="0" applyNumberFormat="1" applyFont="1" applyAlignment="1">
      <alignment vertical="center"/>
    </xf>
    <xf numFmtId="2" fontId="13" fillId="0" borderId="0" xfId="0" applyNumberFormat="1" applyFont="1"/>
    <xf numFmtId="1" fontId="13" fillId="0" borderId="0" xfId="0" applyNumberFormat="1" applyFont="1"/>
    <xf numFmtId="44" fontId="13" fillId="0" borderId="0" xfId="2" applyFont="1" applyFill="1" applyBorder="1" applyAlignment="1" applyProtection="1">
      <alignment vertical="center"/>
    </xf>
    <xf numFmtId="0" fontId="13" fillId="7" borderId="0" xfId="0" applyFont="1" applyFill="1" applyAlignment="1">
      <alignment horizontal="left"/>
    </xf>
    <xf numFmtId="0" fontId="0" fillId="7" borderId="0" xfId="0" applyFill="1"/>
    <xf numFmtId="0" fontId="17" fillId="4" borderId="4" xfId="0" applyFont="1" applyFill="1" applyBorder="1" applyAlignment="1">
      <alignment horizontal="center" vertical="center" wrapText="1"/>
    </xf>
    <xf numFmtId="0" fontId="17" fillId="4" borderId="2" xfId="0" applyFont="1" applyFill="1" applyBorder="1" applyAlignment="1">
      <alignment horizontal="center" vertical="center" wrapText="1"/>
    </xf>
    <xf numFmtId="3" fontId="10" fillId="0" borderId="5" xfId="0" applyNumberFormat="1" applyFont="1" applyBorder="1" applyAlignment="1">
      <alignment vertical="center"/>
    </xf>
    <xf numFmtId="4" fontId="10" fillId="6" borderId="6" xfId="0" applyNumberFormat="1" applyFont="1" applyFill="1" applyBorder="1" applyAlignment="1">
      <alignment vertical="center"/>
    </xf>
    <xf numFmtId="0" fontId="10" fillId="6" borderId="6" xfId="0" applyFont="1" applyFill="1" applyBorder="1" applyAlignment="1">
      <alignment vertical="center"/>
    </xf>
    <xf numFmtId="3" fontId="10" fillId="0" borderId="6" xfId="0" applyNumberFormat="1" applyFont="1" applyBorder="1" applyAlignment="1">
      <alignment vertical="center"/>
    </xf>
    <xf numFmtId="0" fontId="9" fillId="0" borderId="9" xfId="0" applyFont="1" applyBorder="1" applyAlignment="1">
      <alignment horizontal="right" vertical="center"/>
    </xf>
    <xf numFmtId="44" fontId="13" fillId="0" borderId="0" xfId="2" applyFont="1" applyFill="1" applyBorder="1" applyAlignment="1" applyProtection="1">
      <alignment horizontal="right" vertical="center"/>
    </xf>
    <xf numFmtId="44" fontId="13" fillId="0" borderId="1" xfId="2" applyFont="1" applyFill="1" applyBorder="1" applyAlignment="1" applyProtection="1">
      <alignment horizontal="right" vertical="center"/>
    </xf>
    <xf numFmtId="0" fontId="17" fillId="4" borderId="6" xfId="0" applyFont="1" applyFill="1" applyBorder="1" applyAlignment="1">
      <alignment horizontal="center" vertical="center" wrapText="1"/>
    </xf>
    <xf numFmtId="0" fontId="17" fillId="4" borderId="3" xfId="0" applyFont="1" applyFill="1" applyBorder="1" applyAlignment="1">
      <alignment horizontal="center" vertical="center" wrapText="1"/>
    </xf>
    <xf numFmtId="0" fontId="9" fillId="0" borderId="17" xfId="0" applyFont="1" applyBorder="1" applyAlignment="1">
      <alignment horizontal="right" vertical="center"/>
    </xf>
    <xf numFmtId="0" fontId="17" fillId="4" borderId="5" xfId="0" applyFont="1" applyFill="1" applyBorder="1" applyAlignment="1">
      <alignment horizontal="center" vertical="center" wrapText="1"/>
    </xf>
    <xf numFmtId="0" fontId="10" fillId="6" borderId="16" xfId="0" applyFont="1" applyFill="1" applyBorder="1" applyAlignment="1">
      <alignment vertical="center"/>
    </xf>
    <xf numFmtId="0" fontId="15" fillId="0" borderId="16" xfId="0" applyFont="1" applyBorder="1" applyAlignment="1">
      <alignment horizontal="center" vertical="center"/>
    </xf>
    <xf numFmtId="0" fontId="17" fillId="4" borderId="20" xfId="0" applyFont="1" applyFill="1" applyBorder="1" applyAlignment="1">
      <alignment horizontal="center" vertical="center" wrapText="1"/>
    </xf>
    <xf numFmtId="3" fontId="10" fillId="0" borderId="6" xfId="0" applyNumberFormat="1" applyFont="1" applyBorder="1" applyAlignment="1">
      <alignment horizontal="center" vertical="center"/>
    </xf>
    <xf numFmtId="3" fontId="10" fillId="6" borderId="6" xfId="0" applyNumberFormat="1" applyFont="1" applyFill="1" applyBorder="1" applyAlignment="1">
      <alignment horizontal="center" vertical="center"/>
    </xf>
    <xf numFmtId="0" fontId="20" fillId="0" borderId="0" xfId="0" applyFont="1"/>
    <xf numFmtId="0" fontId="2" fillId="0" borderId="0" xfId="0" applyFont="1" applyAlignment="1">
      <alignment horizontal="left"/>
    </xf>
    <xf numFmtId="0" fontId="17" fillId="4" borderId="21" xfId="0" applyFont="1" applyFill="1" applyBorder="1" applyAlignment="1">
      <alignment horizontal="center" vertical="center" wrapText="1"/>
    </xf>
    <xf numFmtId="2" fontId="9" fillId="6" borderId="22" xfId="0" applyNumberFormat="1" applyFont="1" applyFill="1" applyBorder="1" applyAlignment="1">
      <alignment horizontal="center" vertical="center"/>
    </xf>
    <xf numFmtId="4" fontId="9" fillId="2" borderId="7" xfId="3" applyNumberFormat="1" applyFont="1" applyFill="1" applyBorder="1" applyAlignment="1" applyProtection="1">
      <alignment horizontal="center" vertical="center"/>
      <protection locked="0"/>
    </xf>
    <xf numFmtId="0" fontId="7" fillId="8" borderId="0" xfId="0" applyFont="1" applyFill="1"/>
    <xf numFmtId="0" fontId="2" fillId="8" borderId="0" xfId="0" applyFont="1" applyFill="1"/>
    <xf numFmtId="0" fontId="3" fillId="8" borderId="0" xfId="0" applyFont="1" applyFill="1"/>
    <xf numFmtId="0" fontId="8" fillId="0" borderId="0" xfId="0" applyFont="1" applyAlignment="1">
      <alignment horizontal="right"/>
    </xf>
    <xf numFmtId="4" fontId="9" fillId="2" borderId="23" xfId="3" applyNumberFormat="1" applyFont="1" applyFill="1" applyBorder="1" applyAlignment="1" applyProtection="1">
      <alignment horizontal="center" vertical="center"/>
      <protection locked="0"/>
    </xf>
    <xf numFmtId="14" fontId="0" fillId="0" borderId="0" xfId="0" applyNumberFormat="1"/>
    <xf numFmtId="0" fontId="7" fillId="0" borderId="0" xfId="0" applyFont="1" applyAlignment="1">
      <alignment horizontal="right"/>
    </xf>
    <xf numFmtId="14" fontId="7" fillId="0" borderId="0" xfId="0" quotePrefix="1" applyNumberFormat="1" applyFont="1" applyAlignment="1">
      <alignment horizontal="right"/>
    </xf>
    <xf numFmtId="2" fontId="9" fillId="0" borderId="0" xfId="4" applyFont="1" applyFill="1" applyBorder="1">
      <alignment horizontal="center" vertical="center"/>
      <protection locked="0"/>
    </xf>
    <xf numFmtId="0" fontId="10" fillId="0" borderId="0" xfId="0" applyFont="1"/>
    <xf numFmtId="2" fontId="8" fillId="0" borderId="0" xfId="0" applyNumberFormat="1" applyFont="1"/>
    <xf numFmtId="0" fontId="15" fillId="0" borderId="0" xfId="0" applyFont="1" applyAlignment="1">
      <alignment vertical="center"/>
    </xf>
    <xf numFmtId="165" fontId="10" fillId="0" borderId="5" xfId="0" applyNumberFormat="1" applyFont="1" applyBorder="1" applyAlignment="1">
      <alignment vertical="center"/>
    </xf>
    <xf numFmtId="165" fontId="10" fillId="6" borderId="6" xfId="0" applyNumberFormat="1" applyFont="1" applyFill="1" applyBorder="1" applyAlignment="1">
      <alignment vertical="center"/>
    </xf>
    <xf numFmtId="165" fontId="10" fillId="0" borderId="6" xfId="0" applyNumberFormat="1" applyFont="1" applyBorder="1" applyAlignment="1">
      <alignment vertical="center"/>
    </xf>
    <xf numFmtId="4" fontId="9" fillId="2" borderId="24" xfId="3" applyNumberFormat="1" applyFont="1" applyFill="1" applyBorder="1" applyAlignment="1" applyProtection="1">
      <alignment horizontal="center" vertical="center"/>
      <protection locked="0"/>
    </xf>
    <xf numFmtId="2" fontId="9" fillId="6" borderId="25" xfId="0" applyNumberFormat="1" applyFont="1" applyFill="1" applyBorder="1" applyAlignment="1">
      <alignment horizontal="center" vertical="center"/>
    </xf>
    <xf numFmtId="0" fontId="12" fillId="3" borderId="13" xfId="0" applyFont="1" applyFill="1" applyBorder="1" applyAlignment="1">
      <alignment horizontal="center" vertical="center"/>
    </xf>
    <xf numFmtId="0" fontId="12" fillId="3" borderId="14" xfId="0" applyFont="1" applyFill="1" applyBorder="1" applyAlignment="1">
      <alignment horizontal="center" vertical="center"/>
    </xf>
    <xf numFmtId="0" fontId="12" fillId="3" borderId="15" xfId="0" applyFont="1" applyFill="1" applyBorder="1" applyAlignment="1">
      <alignment horizontal="center" vertical="center"/>
    </xf>
    <xf numFmtId="0" fontId="23" fillId="0" borderId="0" xfId="0" applyFont="1"/>
    <xf numFmtId="0" fontId="24" fillId="0" borderId="0" xfId="0" applyFont="1"/>
    <xf numFmtId="0" fontId="24" fillId="0" borderId="0" xfId="0" applyFont="1" applyAlignment="1">
      <alignment horizontal="left"/>
    </xf>
    <xf numFmtId="0" fontId="25" fillId="0" borderId="0" xfId="0" applyFont="1"/>
    <xf numFmtId="4" fontId="0" fillId="0" borderId="0" xfId="0" applyNumberFormat="1"/>
    <xf numFmtId="0" fontId="17" fillId="4" borderId="26" xfId="0" applyFont="1" applyFill="1" applyBorder="1" applyAlignment="1">
      <alignment horizontal="left" vertical="center" wrapText="1"/>
    </xf>
    <xf numFmtId="0" fontId="17" fillId="4" borderId="27" xfId="0" applyFont="1" applyFill="1" applyBorder="1" applyAlignment="1">
      <alignment horizontal="center" vertical="center" wrapText="1"/>
    </xf>
    <xf numFmtId="0" fontId="17" fillId="4" borderId="28" xfId="0" applyFont="1" applyFill="1" applyBorder="1" applyAlignment="1">
      <alignment horizontal="left" vertical="center" wrapText="1"/>
    </xf>
    <xf numFmtId="0" fontId="17" fillId="4" borderId="17" xfId="0" applyFont="1" applyFill="1" applyBorder="1" applyAlignment="1">
      <alignment horizontal="center" vertical="center" wrapText="1"/>
    </xf>
    <xf numFmtId="0" fontId="13" fillId="0" borderId="29" xfId="0" applyFont="1" applyBorder="1" applyAlignment="1">
      <alignment vertical="center"/>
    </xf>
    <xf numFmtId="164" fontId="13" fillId="0" borderId="30" xfId="0" applyNumberFormat="1" applyFont="1" applyBorder="1" applyAlignment="1">
      <alignment horizontal="right" vertical="center"/>
    </xf>
    <xf numFmtId="0" fontId="15" fillId="6" borderId="31" xfId="0" applyFont="1" applyFill="1" applyBorder="1" applyAlignment="1">
      <alignment vertical="center"/>
    </xf>
    <xf numFmtId="164" fontId="15" fillId="6" borderId="17" xfId="0" applyNumberFormat="1" applyFont="1" applyFill="1" applyBorder="1" applyAlignment="1">
      <alignment vertical="center"/>
    </xf>
    <xf numFmtId="0" fontId="13" fillId="0" borderId="31" xfId="0" applyFont="1" applyBorder="1" applyAlignment="1">
      <alignment vertical="center"/>
    </xf>
    <xf numFmtId="0" fontId="15" fillId="6" borderId="32" xfId="0" applyFont="1" applyFill="1" applyBorder="1" applyAlignment="1">
      <alignment vertical="center"/>
    </xf>
    <xf numFmtId="4" fontId="10" fillId="6" borderId="33" xfId="0" applyNumberFormat="1" applyFont="1" applyFill="1" applyBorder="1" applyAlignment="1">
      <alignment vertical="center"/>
    </xf>
    <xf numFmtId="3" fontId="10" fillId="6" borderId="33" xfId="0" applyNumberFormat="1" applyFont="1" applyFill="1" applyBorder="1" applyAlignment="1">
      <alignment vertical="center"/>
    </xf>
    <xf numFmtId="165" fontId="10" fillId="6" borderId="33" xfId="0" applyNumberFormat="1" applyFont="1" applyFill="1" applyBorder="1" applyAlignment="1">
      <alignment vertical="center"/>
    </xf>
    <xf numFmtId="0" fontId="10" fillId="6" borderId="33" xfId="0" applyFont="1" applyFill="1" applyBorder="1" applyAlignment="1">
      <alignment vertical="center"/>
    </xf>
    <xf numFmtId="2" fontId="9" fillId="6" borderId="34" xfId="0" applyNumberFormat="1" applyFont="1" applyFill="1" applyBorder="1" applyAlignment="1">
      <alignment horizontal="center" vertical="center"/>
    </xf>
    <xf numFmtId="2" fontId="9" fillId="6" borderId="35" xfId="0" applyNumberFormat="1" applyFont="1" applyFill="1" applyBorder="1" applyAlignment="1">
      <alignment horizontal="center" vertical="center"/>
    </xf>
    <xf numFmtId="164" fontId="15" fillId="6" borderId="15" xfId="0" applyNumberFormat="1" applyFont="1" applyFill="1" applyBorder="1" applyAlignment="1">
      <alignment vertical="center"/>
    </xf>
    <xf numFmtId="0" fontId="17" fillId="4" borderId="0" xfId="0" applyFont="1" applyFill="1" applyAlignment="1">
      <alignment horizontal="center" vertical="center" wrapText="1"/>
    </xf>
    <xf numFmtId="2" fontId="9" fillId="6" borderId="14" xfId="0" applyNumberFormat="1" applyFont="1" applyFill="1" applyBorder="1" applyAlignment="1">
      <alignment horizontal="center" vertical="center"/>
    </xf>
    <xf numFmtId="164" fontId="15" fillId="6" borderId="20" xfId="0" applyNumberFormat="1" applyFont="1" applyFill="1" applyBorder="1" applyAlignment="1">
      <alignment vertical="center"/>
    </xf>
    <xf numFmtId="0" fontId="10" fillId="6" borderId="36" xfId="0" applyFont="1" applyFill="1" applyBorder="1" applyAlignment="1">
      <alignment vertical="center"/>
    </xf>
    <xf numFmtId="0" fontId="12" fillId="3" borderId="10" xfId="0" applyFont="1" applyFill="1" applyBorder="1" applyAlignment="1">
      <alignment horizontal="center" vertical="center"/>
    </xf>
    <xf numFmtId="0" fontId="12" fillId="3" borderId="11" xfId="0" applyFont="1" applyFill="1" applyBorder="1" applyAlignment="1">
      <alignment horizontal="center" vertical="center"/>
    </xf>
    <xf numFmtId="0" fontId="12" fillId="3" borderId="12" xfId="0" applyFont="1" applyFill="1" applyBorder="1" applyAlignment="1">
      <alignment horizontal="center" vertical="center"/>
    </xf>
    <xf numFmtId="0" fontId="17" fillId="4" borderId="21" xfId="0" applyFont="1" applyFill="1" applyBorder="1" applyAlignment="1">
      <alignment horizontal="center" vertical="center" wrapText="1"/>
    </xf>
    <xf numFmtId="0" fontId="17" fillId="4" borderId="8" xfId="0" applyFont="1" applyFill="1" applyBorder="1" applyAlignment="1">
      <alignment horizontal="center" vertical="center" wrapText="1"/>
    </xf>
    <xf numFmtId="0" fontId="12" fillId="3" borderId="13" xfId="0" applyFont="1" applyFill="1" applyBorder="1" applyAlignment="1">
      <alignment horizontal="center" vertical="center"/>
    </xf>
    <xf numFmtId="0" fontId="12" fillId="3" borderId="14" xfId="0" applyFont="1" applyFill="1" applyBorder="1" applyAlignment="1">
      <alignment horizontal="center" vertical="center"/>
    </xf>
    <xf numFmtId="0" fontId="12" fillId="3" borderId="15" xfId="0" applyFont="1" applyFill="1" applyBorder="1" applyAlignment="1">
      <alignment horizontal="center" vertical="center"/>
    </xf>
    <xf numFmtId="0" fontId="17" fillId="4" borderId="18" xfId="0" applyFont="1" applyFill="1" applyBorder="1" applyAlignment="1">
      <alignment horizontal="center" vertical="center" wrapText="1"/>
    </xf>
    <xf numFmtId="0" fontId="17" fillId="4" borderId="19" xfId="0" applyFont="1" applyFill="1" applyBorder="1" applyAlignment="1">
      <alignment horizontal="center" vertical="center" wrapText="1"/>
    </xf>
    <xf numFmtId="4" fontId="23" fillId="0" borderId="0" xfId="0" applyNumberFormat="1" applyFont="1" applyAlignment="1">
      <alignment horizontal="left" vertical="center"/>
    </xf>
  </cellXfs>
  <cellStyles count="5">
    <cellStyle name="Auszufüllen" xfId="4" xr:uid="{61F0CF6A-C00B-4876-96AC-7B6837C64C9B}"/>
    <cellStyle name="Prozent" xfId="3" builtinId="5"/>
    <cellStyle name="Standard" xfId="0" builtinId="0"/>
    <cellStyle name="Standard 2 2" xfId="1" xr:uid="{00000000-0005-0000-0000-000001000000}"/>
    <cellStyle name="Währung" xfId="2"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BFB23-97A8-47D9-A708-BCEBE7FD24A8}">
  <sheetPr>
    <pageSetUpPr fitToPage="1"/>
  </sheetPr>
  <dimension ref="A1:S43"/>
  <sheetViews>
    <sheetView tabSelected="1" view="pageBreakPreview" zoomScaleNormal="100" zoomScaleSheetLayoutView="100" workbookViewId="0"/>
  </sheetViews>
  <sheetFormatPr baseColWidth="10" defaultRowHeight="12.75" x14ac:dyDescent="0.2"/>
  <cols>
    <col min="1" max="2" width="12.7109375" customWidth="1"/>
    <col min="3" max="3" width="16.7109375" customWidth="1"/>
    <col min="4" max="4" width="16.42578125" customWidth="1"/>
    <col min="5" max="6" width="17.85546875" customWidth="1"/>
    <col min="7" max="7" width="19.85546875" customWidth="1"/>
    <col min="8" max="8" width="12.140625" bestFit="1" customWidth="1"/>
    <col min="9" max="11" width="14.42578125" customWidth="1"/>
    <col min="12" max="12" width="14.42578125" bestFit="1" customWidth="1"/>
    <col min="13" max="13" width="14.42578125" customWidth="1"/>
    <col min="14" max="14" width="12.140625" bestFit="1" customWidth="1"/>
    <col min="15" max="15" width="16.42578125" customWidth="1"/>
    <col min="16" max="16" width="12.140625" bestFit="1" customWidth="1"/>
    <col min="17" max="17" width="16.42578125" customWidth="1"/>
    <col min="18" max="18" width="27.42578125" customWidth="1"/>
    <col min="19" max="19" width="16.28515625" customWidth="1"/>
  </cols>
  <sheetData>
    <row r="1" spans="1:18" ht="25.5" customHeight="1" x14ac:dyDescent="0.2">
      <c r="A1" s="57" t="s">
        <v>81</v>
      </c>
      <c r="B1" s="1"/>
      <c r="C1" s="1"/>
      <c r="D1" s="1"/>
      <c r="E1" s="1"/>
      <c r="F1" s="1"/>
      <c r="G1" s="1"/>
      <c r="H1" s="5"/>
      <c r="I1" s="2"/>
      <c r="J1" s="2"/>
      <c r="K1" s="2"/>
      <c r="L1" s="5"/>
      <c r="M1" s="2"/>
      <c r="N1" s="2"/>
      <c r="O1" s="1"/>
      <c r="P1" s="2"/>
      <c r="Q1" s="1"/>
    </row>
    <row r="2" spans="1:18" ht="15.75" x14ac:dyDescent="0.25">
      <c r="A2" s="8" t="s">
        <v>0</v>
      </c>
      <c r="B2" s="1"/>
      <c r="C2" s="1"/>
      <c r="D2" s="1"/>
      <c r="E2" s="1"/>
      <c r="F2" s="1"/>
      <c r="G2" s="1"/>
      <c r="H2" s="5"/>
      <c r="I2" s="2"/>
      <c r="J2" s="2"/>
      <c r="K2" s="2"/>
      <c r="L2" s="5"/>
      <c r="M2" s="2"/>
      <c r="N2" s="2"/>
      <c r="O2" s="1"/>
      <c r="P2" s="2"/>
      <c r="Q2" s="1"/>
    </row>
    <row r="3" spans="1:18" ht="15.75" x14ac:dyDescent="0.25">
      <c r="A3" s="8" t="s">
        <v>47</v>
      </c>
      <c r="B3" s="1"/>
      <c r="C3" s="2"/>
      <c r="D3" s="1"/>
      <c r="E3" s="1"/>
      <c r="F3" s="1"/>
      <c r="G3" s="1"/>
      <c r="H3" s="1"/>
      <c r="I3" s="1"/>
      <c r="J3" s="1"/>
      <c r="K3" s="1"/>
      <c r="L3" s="1"/>
      <c r="M3" s="1"/>
      <c r="N3" s="1"/>
      <c r="O3" s="1"/>
      <c r="P3" s="1"/>
      <c r="Q3" s="1"/>
    </row>
    <row r="4" spans="1:18" ht="15.75" x14ac:dyDescent="0.25">
      <c r="A4" s="8"/>
      <c r="B4" s="1"/>
      <c r="C4" s="2"/>
      <c r="D4" s="1"/>
      <c r="E4" s="1"/>
      <c r="F4" s="1"/>
      <c r="G4" s="1"/>
      <c r="H4" s="1"/>
      <c r="I4" s="1"/>
      <c r="J4" s="1"/>
      <c r="K4" s="1"/>
      <c r="L4" s="1"/>
      <c r="M4" s="1"/>
      <c r="N4" s="1"/>
      <c r="O4" s="1"/>
      <c r="P4" s="1"/>
      <c r="Q4" s="1"/>
    </row>
    <row r="5" spans="1:18" ht="15.75" x14ac:dyDescent="0.25">
      <c r="A5" s="66" t="s">
        <v>79</v>
      </c>
      <c r="B5" s="67"/>
      <c r="C5" s="67"/>
      <c r="D5" s="67"/>
      <c r="E5" s="67"/>
      <c r="F5" s="68"/>
      <c r="G5" s="67"/>
      <c r="H5" s="69"/>
      <c r="I5" s="67"/>
      <c r="J5" s="67"/>
      <c r="K5" s="67"/>
      <c r="L5" s="67"/>
      <c r="M5" s="67"/>
      <c r="N5" s="67"/>
      <c r="O5" s="67"/>
      <c r="P5" s="67"/>
      <c r="Q5" s="67"/>
      <c r="R5" s="67"/>
    </row>
    <row r="6" spans="1:18" ht="15.75" x14ac:dyDescent="0.25">
      <c r="A6" s="8"/>
      <c r="B6" s="42"/>
      <c r="C6" s="42"/>
      <c r="D6" s="42"/>
      <c r="E6" s="42"/>
      <c r="F6" s="42"/>
      <c r="G6" s="1"/>
      <c r="H6" s="7"/>
      <c r="I6" s="1"/>
      <c r="J6" s="1"/>
      <c r="K6" s="1"/>
      <c r="L6" s="1"/>
      <c r="M6" s="1"/>
      <c r="N6" s="1"/>
      <c r="O6" s="1"/>
      <c r="P6" s="1"/>
      <c r="Q6" s="1"/>
    </row>
    <row r="7" spans="1:18" ht="15.75" x14ac:dyDescent="0.25">
      <c r="A7" s="8"/>
      <c r="B7" s="42"/>
      <c r="C7" s="42"/>
      <c r="D7" s="42"/>
      <c r="E7" s="42"/>
      <c r="F7" s="42"/>
      <c r="G7" s="1"/>
      <c r="H7" s="7"/>
      <c r="I7" s="1"/>
      <c r="J7" s="1"/>
      <c r="K7" s="1"/>
      <c r="L7" s="1"/>
      <c r="M7" s="1"/>
      <c r="N7" s="1"/>
      <c r="O7" s="1"/>
      <c r="P7" s="1"/>
      <c r="Q7" s="1"/>
    </row>
    <row r="8" spans="1:18" ht="15.75" x14ac:dyDescent="0.25">
      <c r="A8" s="46" t="s">
        <v>44</v>
      </c>
      <c r="B8" s="47"/>
      <c r="C8" s="48"/>
      <c r="D8" s="1"/>
      <c r="E8" s="1"/>
      <c r="F8" s="1"/>
      <c r="G8" s="1"/>
      <c r="H8" s="1"/>
      <c r="I8" s="1"/>
      <c r="J8" s="1"/>
      <c r="K8" s="1"/>
      <c r="L8" s="1"/>
      <c r="M8" s="1"/>
      <c r="N8" s="1"/>
      <c r="O8" s="1"/>
      <c r="P8" s="1"/>
      <c r="Q8" s="1"/>
    </row>
    <row r="9" spans="1:18" ht="15.75" x14ac:dyDescent="0.25">
      <c r="A9" s="8"/>
      <c r="B9" s="1"/>
      <c r="C9" s="2"/>
      <c r="D9" s="1"/>
      <c r="E9" s="1"/>
      <c r="F9" s="1"/>
      <c r="G9" s="1"/>
      <c r="H9" s="1"/>
      <c r="I9" s="1"/>
      <c r="J9" s="1"/>
      <c r="K9" s="1"/>
      <c r="L9" s="1"/>
      <c r="M9" s="1"/>
      <c r="N9" s="1"/>
      <c r="O9" s="1"/>
      <c r="P9" s="1"/>
      <c r="Q9" s="1"/>
    </row>
    <row r="10" spans="1:18" ht="15.75" thickBot="1" x14ac:dyDescent="0.3">
      <c r="B10" s="4"/>
      <c r="C10" s="4"/>
      <c r="D10" s="4"/>
      <c r="E10" s="4"/>
      <c r="F10" s="4"/>
      <c r="G10" s="4"/>
      <c r="H10" s="7"/>
      <c r="I10" s="1"/>
      <c r="J10" s="1"/>
      <c r="K10" s="1"/>
      <c r="L10" s="7"/>
      <c r="M10" s="1"/>
      <c r="N10" s="1"/>
      <c r="O10" s="3"/>
      <c r="P10" s="1"/>
      <c r="Q10" s="3"/>
    </row>
    <row r="11" spans="1:18" ht="18" x14ac:dyDescent="0.2">
      <c r="A11" s="92"/>
      <c r="B11" s="93"/>
      <c r="C11" s="93"/>
      <c r="D11" s="93"/>
      <c r="E11" s="93"/>
      <c r="F11" s="93"/>
      <c r="G11" s="93"/>
      <c r="H11" s="93"/>
      <c r="I11" s="93"/>
      <c r="J11" s="93"/>
      <c r="K11" s="93"/>
      <c r="L11" s="93"/>
      <c r="M11" s="93"/>
      <c r="N11" s="93"/>
      <c r="O11" s="93"/>
      <c r="P11" s="93"/>
      <c r="Q11" s="93"/>
      <c r="R11" s="94"/>
    </row>
    <row r="12" spans="1:18" ht="18.75" thickBot="1" x14ac:dyDescent="0.25">
      <c r="A12" s="97"/>
      <c r="B12" s="98"/>
      <c r="C12" s="98"/>
      <c r="D12" s="98"/>
      <c r="E12" s="98"/>
      <c r="F12" s="98"/>
      <c r="G12" s="98"/>
      <c r="H12" s="98"/>
      <c r="I12" s="98"/>
      <c r="J12" s="98"/>
      <c r="K12" s="98"/>
      <c r="L12" s="98"/>
      <c r="M12" s="98"/>
      <c r="N12" s="98"/>
      <c r="O12" s="98"/>
      <c r="P12" s="98"/>
      <c r="Q12" s="98"/>
      <c r="R12" s="99"/>
    </row>
    <row r="13" spans="1:18" ht="136.5" customHeight="1" x14ac:dyDescent="0.2">
      <c r="A13" s="71" t="s">
        <v>2</v>
      </c>
      <c r="B13" s="33" t="s">
        <v>3</v>
      </c>
      <c r="C13" s="23" t="s">
        <v>8</v>
      </c>
      <c r="D13" s="23" t="s">
        <v>43</v>
      </c>
      <c r="E13" s="23" t="s">
        <v>35</v>
      </c>
      <c r="F13" s="23" t="s">
        <v>33</v>
      </c>
      <c r="G13" s="23" t="s">
        <v>9</v>
      </c>
      <c r="H13" s="100" t="s">
        <v>39</v>
      </c>
      <c r="I13" s="101"/>
      <c r="J13" s="100" t="s">
        <v>41</v>
      </c>
      <c r="K13" s="101"/>
      <c r="L13" s="100" t="s">
        <v>42</v>
      </c>
      <c r="M13" s="101"/>
      <c r="N13" s="100" t="s">
        <v>31</v>
      </c>
      <c r="O13" s="101"/>
      <c r="P13" s="100" t="s">
        <v>49</v>
      </c>
      <c r="Q13" s="101"/>
      <c r="R13" s="72" t="s">
        <v>13</v>
      </c>
    </row>
    <row r="14" spans="1:18" ht="29.25" customHeight="1" thickBot="1" x14ac:dyDescent="0.25">
      <c r="A14" s="73"/>
      <c r="B14" s="24" t="s">
        <v>6</v>
      </c>
      <c r="C14" s="24" t="s">
        <v>7</v>
      </c>
      <c r="D14" s="24" t="s">
        <v>85</v>
      </c>
      <c r="E14" s="35" t="s">
        <v>36</v>
      </c>
      <c r="F14" s="35" t="s">
        <v>34</v>
      </c>
      <c r="G14" s="35" t="s">
        <v>10</v>
      </c>
      <c r="H14" s="95" t="s">
        <v>11</v>
      </c>
      <c r="I14" s="96"/>
      <c r="J14" s="95" t="s">
        <v>37</v>
      </c>
      <c r="K14" s="96"/>
      <c r="L14" s="95" t="s">
        <v>12</v>
      </c>
      <c r="M14" s="96"/>
      <c r="N14" s="95" t="s">
        <v>15</v>
      </c>
      <c r="O14" s="96"/>
      <c r="P14" s="95" t="s">
        <v>48</v>
      </c>
      <c r="Q14" s="96"/>
      <c r="R14" s="74" t="s">
        <v>14</v>
      </c>
    </row>
    <row r="15" spans="1:18" ht="17.25" thickBot="1" x14ac:dyDescent="0.25">
      <c r="A15" s="75" t="s">
        <v>19</v>
      </c>
      <c r="B15" s="25">
        <v>2</v>
      </c>
      <c r="C15" s="58">
        <v>4676.5640000000003</v>
      </c>
      <c r="D15" s="58">
        <f>C15</f>
        <v>4676.5640000000003</v>
      </c>
      <c r="E15" s="58">
        <v>4600.8</v>
      </c>
      <c r="F15" s="58">
        <v>359.06</v>
      </c>
      <c r="G15" s="58">
        <v>283.39999999999998</v>
      </c>
      <c r="H15" s="29" t="s">
        <v>64</v>
      </c>
      <c r="I15" s="45"/>
      <c r="J15" s="29" t="s">
        <v>70</v>
      </c>
      <c r="K15" s="45"/>
      <c r="L15" s="29" t="s">
        <v>70</v>
      </c>
      <c r="M15" s="45"/>
      <c r="N15" s="29" t="s">
        <v>53</v>
      </c>
      <c r="O15" s="50"/>
      <c r="P15" s="29" t="s">
        <v>51</v>
      </c>
      <c r="Q15" s="61"/>
      <c r="R15" s="76" t="str">
        <f>IF(OR(I15="",K15="",M15="",O15="",Q15=""),"bitte Werte eintragen",C15*(O15+Q15)+E15*I15+F15*K15+G15*M15)</f>
        <v>bitte Werte eintragen</v>
      </c>
    </row>
    <row r="16" spans="1:18" ht="15.75" thickBot="1" x14ac:dyDescent="0.25">
      <c r="A16" s="77"/>
      <c r="B16" s="26"/>
      <c r="C16" s="59"/>
      <c r="D16" s="59"/>
      <c r="E16" s="59"/>
      <c r="F16" s="59"/>
      <c r="G16" s="59"/>
      <c r="H16" s="27"/>
      <c r="I16" s="44"/>
      <c r="J16" s="27"/>
      <c r="K16" s="44"/>
      <c r="L16" s="27"/>
      <c r="M16" s="44"/>
      <c r="N16" s="27"/>
      <c r="O16" s="44"/>
      <c r="P16" s="27"/>
      <c r="Q16" s="62"/>
      <c r="R16" s="78"/>
    </row>
    <row r="17" spans="1:19" ht="17.25" thickBot="1" x14ac:dyDescent="0.25">
      <c r="A17" s="79" t="s">
        <v>29</v>
      </c>
      <c r="B17" s="28">
        <f>B15</f>
        <v>2</v>
      </c>
      <c r="C17" s="60">
        <v>6293.4</v>
      </c>
      <c r="D17" s="60">
        <f>C17</f>
        <v>6293.4</v>
      </c>
      <c r="E17" s="60">
        <v>6148.7999999999993</v>
      </c>
      <c r="F17" s="60">
        <v>392.4</v>
      </c>
      <c r="G17" s="60">
        <v>247.8</v>
      </c>
      <c r="H17" s="29" t="s">
        <v>38</v>
      </c>
      <c r="I17" s="45"/>
      <c r="J17" s="29" t="s">
        <v>71</v>
      </c>
      <c r="K17" s="45"/>
      <c r="L17" s="29" t="s">
        <v>71</v>
      </c>
      <c r="M17" s="45"/>
      <c r="N17" s="29" t="s">
        <v>54</v>
      </c>
      <c r="O17" s="50"/>
      <c r="P17" s="29" t="s">
        <v>50</v>
      </c>
      <c r="Q17" s="61"/>
      <c r="R17" s="76" t="str">
        <f>IF(OR(I17="",K17="",M17="",O17="",Q17=""),"bitte Werte eintragen",C17*(O17+Q17)+E17*I17+F17*K17+G17*M17)</f>
        <v>bitte Werte eintragen</v>
      </c>
    </row>
    <row r="18" spans="1:19" ht="15.75" thickBot="1" x14ac:dyDescent="0.25">
      <c r="A18" s="77"/>
      <c r="B18" s="26"/>
      <c r="C18" s="59"/>
      <c r="D18" s="59"/>
      <c r="E18" s="59"/>
      <c r="F18" s="59"/>
      <c r="G18" s="59"/>
      <c r="H18" s="27"/>
      <c r="I18" s="44"/>
      <c r="J18" s="27"/>
      <c r="K18" s="44"/>
      <c r="L18" s="27"/>
      <c r="M18" s="44"/>
      <c r="N18" s="27"/>
      <c r="O18" s="44"/>
      <c r="P18" s="27"/>
      <c r="Q18" s="62"/>
      <c r="R18" s="78"/>
    </row>
    <row r="19" spans="1:19" ht="17.25" thickBot="1" x14ac:dyDescent="0.25">
      <c r="A19" s="79" t="s">
        <v>30</v>
      </c>
      <c r="B19" s="28">
        <f t="shared" ref="B19" si="0">B17</f>
        <v>2</v>
      </c>
      <c r="C19" s="60">
        <v>6276.6</v>
      </c>
      <c r="D19" s="60">
        <f>C19</f>
        <v>6276.6</v>
      </c>
      <c r="E19" s="60">
        <v>6132</v>
      </c>
      <c r="F19" s="60">
        <v>392.4</v>
      </c>
      <c r="G19" s="60">
        <v>247.8</v>
      </c>
      <c r="H19" s="29" t="s">
        <v>66</v>
      </c>
      <c r="I19" s="45"/>
      <c r="J19" s="29" t="s">
        <v>73</v>
      </c>
      <c r="K19" s="45"/>
      <c r="L19" s="29" t="s">
        <v>73</v>
      </c>
      <c r="M19" s="45"/>
      <c r="N19" s="29" t="s">
        <v>55</v>
      </c>
      <c r="O19" s="50"/>
      <c r="P19" s="29" t="s">
        <v>52</v>
      </c>
      <c r="Q19" s="61"/>
      <c r="R19" s="76" t="str">
        <f>IF(OR(I19="",K19="",M19="",O19="",Q19=""),"bitte Werte eintragen",C19*(O19+Q19)+E19*I19+F19*K19+G19*M19)</f>
        <v>bitte Werte eintragen</v>
      </c>
    </row>
    <row r="20" spans="1:19" ht="15.75" thickBot="1" x14ac:dyDescent="0.25">
      <c r="A20" s="80"/>
      <c r="B20" s="81"/>
      <c r="C20" s="82"/>
      <c r="D20" s="82"/>
      <c r="E20" s="82"/>
      <c r="F20" s="83"/>
      <c r="G20" s="83"/>
      <c r="H20" s="84"/>
      <c r="I20" s="85"/>
      <c r="J20" s="84"/>
      <c r="K20" s="85"/>
      <c r="L20" s="84"/>
      <c r="M20" s="85"/>
      <c r="N20" s="84"/>
      <c r="O20" s="85"/>
      <c r="P20" s="84"/>
      <c r="Q20" s="86"/>
      <c r="R20" s="87"/>
    </row>
    <row r="21" spans="1:19" ht="18" x14ac:dyDescent="0.2">
      <c r="A21" s="92"/>
      <c r="B21" s="93"/>
      <c r="C21" s="93"/>
      <c r="D21" s="93"/>
      <c r="E21" s="93"/>
      <c r="F21" s="93"/>
      <c r="G21" s="93"/>
      <c r="H21" s="93"/>
      <c r="I21" s="93"/>
      <c r="J21" s="93"/>
      <c r="K21" s="93"/>
      <c r="L21" s="93"/>
      <c r="M21" s="93"/>
      <c r="N21" s="93"/>
      <c r="O21" s="93"/>
      <c r="P21" s="93"/>
      <c r="Q21" s="93"/>
      <c r="R21" s="94"/>
    </row>
    <row r="22" spans="1:19" ht="21" customHeight="1" x14ac:dyDescent="0.25">
      <c r="A22" s="21" t="s">
        <v>84</v>
      </c>
      <c r="B22" s="21"/>
      <c r="C22" s="21"/>
      <c r="D22" s="21"/>
      <c r="E22" s="21"/>
      <c r="F22" s="21"/>
      <c r="G22" s="21"/>
      <c r="H22" s="21"/>
      <c r="I22" s="21"/>
      <c r="J22" s="21"/>
      <c r="K22" s="21"/>
      <c r="L22" s="21"/>
      <c r="M22" s="21"/>
      <c r="N22" s="21"/>
      <c r="O22" s="22"/>
      <c r="P22" s="21"/>
      <c r="Q22" s="22"/>
      <c r="R22" s="22"/>
    </row>
    <row r="23" spans="1:19" ht="21" customHeight="1" x14ac:dyDescent="0.25">
      <c r="A23" s="17" t="s">
        <v>21</v>
      </c>
      <c r="B23" s="9"/>
      <c r="D23" s="17"/>
      <c r="E23" s="17"/>
      <c r="F23" s="17"/>
      <c r="G23" s="17"/>
      <c r="H23" s="17"/>
      <c r="L23" s="17"/>
      <c r="R23" s="20" t="str">
        <f>IF(ISERROR(R15+R17+R19),"bitte Werte eintragen",R15+R17+R19)</f>
        <v>bitte Werte eintragen</v>
      </c>
      <c r="S23" s="6"/>
    </row>
    <row r="24" spans="1:19" ht="21" customHeight="1" x14ac:dyDescent="0.25">
      <c r="A24" s="18" t="s">
        <v>1</v>
      </c>
      <c r="B24" s="10"/>
      <c r="D24" s="18"/>
      <c r="E24" s="18"/>
      <c r="F24" s="18"/>
      <c r="G24" s="18"/>
      <c r="H24" s="18"/>
      <c r="L24" s="18"/>
      <c r="R24" s="30" t="str">
        <f>IF(ISERROR(R15+R17+R19),"-",R23*0.19)</f>
        <v>-</v>
      </c>
    </row>
    <row r="25" spans="1:19" ht="21" customHeight="1" thickBot="1" x14ac:dyDescent="0.3">
      <c r="A25" s="19" t="s">
        <v>22</v>
      </c>
      <c r="B25" s="10"/>
      <c r="D25" s="19"/>
      <c r="E25" s="19"/>
      <c r="F25" s="19"/>
      <c r="G25" s="19"/>
      <c r="H25" s="19"/>
      <c r="L25" s="19"/>
      <c r="R25" s="31" t="str">
        <f>IF(ISERROR(R15+R17+R19),"-",R23+R24)</f>
        <v>-</v>
      </c>
    </row>
    <row r="26" spans="1:19" ht="21" customHeight="1" thickTop="1" x14ac:dyDescent="0.25">
      <c r="A26" s="19"/>
      <c r="B26" s="10"/>
      <c r="D26" s="19"/>
      <c r="E26" s="19"/>
      <c r="F26" s="19"/>
      <c r="G26" s="19"/>
      <c r="H26" s="19"/>
      <c r="L26" s="19"/>
      <c r="R26" s="30"/>
    </row>
    <row r="27" spans="1:19" ht="21" customHeight="1" x14ac:dyDescent="0.25">
      <c r="A27" s="19"/>
      <c r="B27" s="10"/>
      <c r="D27" s="19"/>
      <c r="E27" s="19"/>
      <c r="F27" s="19"/>
      <c r="G27" s="19"/>
      <c r="H27" s="19"/>
      <c r="L27" s="19"/>
      <c r="R27" s="30"/>
    </row>
    <row r="29" spans="1:19" ht="27" thickBot="1" x14ac:dyDescent="0.45">
      <c r="A29" s="41" t="s">
        <v>80</v>
      </c>
    </row>
    <row r="30" spans="1:19" ht="18" x14ac:dyDescent="0.2">
      <c r="A30" s="92"/>
      <c r="B30" s="93"/>
      <c r="C30" s="93"/>
      <c r="D30" s="93"/>
      <c r="E30" s="93"/>
      <c r="F30" s="93"/>
      <c r="G30" s="93"/>
      <c r="H30" s="93"/>
      <c r="I30" s="93"/>
      <c r="J30" s="93"/>
      <c r="K30" s="93"/>
      <c r="L30" s="93"/>
      <c r="M30" s="93"/>
      <c r="N30" s="93"/>
      <c r="O30" s="93"/>
      <c r="P30" s="93"/>
      <c r="Q30" s="93"/>
      <c r="R30" s="94"/>
    </row>
    <row r="31" spans="1:19" ht="18.75" thickBot="1" x14ac:dyDescent="0.25">
      <c r="A31" s="97"/>
      <c r="B31" s="98"/>
      <c r="C31" s="98"/>
      <c r="D31" s="98"/>
      <c r="E31" s="98"/>
      <c r="F31" s="98"/>
      <c r="G31" s="98"/>
      <c r="H31" s="98"/>
      <c r="I31" s="98"/>
      <c r="J31" s="98"/>
      <c r="K31" s="98"/>
      <c r="L31" s="98"/>
      <c r="M31" s="98"/>
      <c r="N31" s="98"/>
      <c r="O31" s="98"/>
      <c r="P31" s="98"/>
      <c r="Q31" s="98"/>
      <c r="R31" s="99"/>
    </row>
    <row r="32" spans="1:19" ht="136.5" customHeight="1" x14ac:dyDescent="0.2">
      <c r="A32" s="71" t="s">
        <v>2</v>
      </c>
      <c r="B32" s="33" t="s">
        <v>3</v>
      </c>
      <c r="C32" s="23" t="s">
        <v>8</v>
      </c>
      <c r="D32" s="23" t="s">
        <v>25</v>
      </c>
      <c r="E32" s="23" t="s">
        <v>35</v>
      </c>
      <c r="F32" s="23" t="s">
        <v>33</v>
      </c>
      <c r="G32" s="23" t="s">
        <v>9</v>
      </c>
      <c r="H32" s="100" t="s">
        <v>39</v>
      </c>
      <c r="I32" s="101"/>
      <c r="J32" s="100" t="s">
        <v>41</v>
      </c>
      <c r="K32" s="101"/>
      <c r="L32" s="100" t="s">
        <v>42</v>
      </c>
      <c r="M32" s="101"/>
      <c r="N32" s="100" t="s">
        <v>31</v>
      </c>
      <c r="O32" s="101"/>
      <c r="P32" s="100" t="s">
        <v>49</v>
      </c>
      <c r="Q32" s="101"/>
      <c r="R32" s="72" t="s">
        <v>13</v>
      </c>
    </row>
    <row r="33" spans="1:19" ht="29.25" customHeight="1" thickBot="1" x14ac:dyDescent="0.25">
      <c r="A33" s="73"/>
      <c r="B33" s="24" t="s">
        <v>6</v>
      </c>
      <c r="C33" s="24" t="s">
        <v>7</v>
      </c>
      <c r="D33" s="24" t="s">
        <v>85</v>
      </c>
      <c r="E33" s="35" t="s">
        <v>36</v>
      </c>
      <c r="F33" s="35" t="s">
        <v>34</v>
      </c>
      <c r="G33" s="35" t="s">
        <v>10</v>
      </c>
      <c r="H33" s="24"/>
      <c r="I33" s="88" t="s">
        <v>11</v>
      </c>
      <c r="J33" s="32"/>
      <c r="K33" s="88" t="s">
        <v>37</v>
      </c>
      <c r="L33" s="32"/>
      <c r="M33" s="88" t="s">
        <v>12</v>
      </c>
      <c r="N33" s="24"/>
      <c r="O33" s="38" t="s">
        <v>15</v>
      </c>
      <c r="P33" s="95" t="s">
        <v>48</v>
      </c>
      <c r="Q33" s="96"/>
      <c r="R33" s="74" t="s">
        <v>14</v>
      </c>
    </row>
    <row r="34" spans="1:19" ht="17.25" thickBot="1" x14ac:dyDescent="0.25">
      <c r="A34" s="75" t="s">
        <v>32</v>
      </c>
      <c r="B34" s="25">
        <f t="shared" ref="B34:G34" si="1">B19</f>
        <v>2</v>
      </c>
      <c r="C34" s="60">
        <f t="shared" si="1"/>
        <v>6276.6</v>
      </c>
      <c r="D34" s="60">
        <f t="shared" si="1"/>
        <v>6276.6</v>
      </c>
      <c r="E34" s="60">
        <f t="shared" si="1"/>
        <v>6132</v>
      </c>
      <c r="F34" s="60">
        <f t="shared" si="1"/>
        <v>392.4</v>
      </c>
      <c r="G34" s="60">
        <f t="shared" si="1"/>
        <v>247.8</v>
      </c>
      <c r="H34" s="29" t="s">
        <v>74</v>
      </c>
      <c r="I34" s="45"/>
      <c r="J34" s="29" t="s">
        <v>57</v>
      </c>
      <c r="K34" s="45"/>
      <c r="L34" s="29" t="s">
        <v>57</v>
      </c>
      <c r="M34" s="45"/>
      <c r="N34" s="29" t="s">
        <v>75</v>
      </c>
      <c r="O34" s="45"/>
      <c r="P34" s="29" t="s">
        <v>56</v>
      </c>
      <c r="Q34" s="61"/>
      <c r="R34" s="76" t="str">
        <f>IF(OR(I34="",K34="",M34="",O34="",Q34=""),"bitte Werte eintragen",C34*(O34+Q34)+E34*I34+F34*K34+G34*M34)</f>
        <v>bitte Werte eintragen</v>
      </c>
    </row>
    <row r="35" spans="1:19" ht="18.75" thickBot="1" x14ac:dyDescent="0.25">
      <c r="A35" s="63"/>
      <c r="B35" s="64"/>
      <c r="C35" s="64"/>
      <c r="D35" s="64"/>
      <c r="E35" s="64"/>
      <c r="F35" s="64"/>
      <c r="G35" s="64"/>
      <c r="H35" s="64"/>
      <c r="I35" s="64"/>
      <c r="J35" s="64"/>
      <c r="K35" s="64"/>
      <c r="L35" s="64"/>
      <c r="M35" s="64"/>
      <c r="N35" s="64"/>
      <c r="O35" s="64"/>
      <c r="P35" s="64"/>
      <c r="Q35" s="64"/>
      <c r="R35" s="65"/>
    </row>
    <row r="36" spans="1:19" ht="21" customHeight="1" x14ac:dyDescent="0.2">
      <c r="A36" s="11"/>
      <c r="B36" s="12"/>
      <c r="C36" s="12"/>
      <c r="D36" s="13"/>
      <c r="E36" s="13"/>
      <c r="F36" s="13"/>
      <c r="G36" s="37"/>
      <c r="H36" s="15"/>
      <c r="I36" s="16"/>
      <c r="J36" s="16"/>
      <c r="K36" s="16"/>
      <c r="L36" s="15"/>
      <c r="M36" s="16"/>
      <c r="N36" s="16"/>
      <c r="O36" s="16"/>
      <c r="P36" s="16"/>
      <c r="Q36" s="16"/>
      <c r="R36" s="16"/>
      <c r="S36" s="14"/>
    </row>
    <row r="37" spans="1:19" ht="21" customHeight="1" x14ac:dyDescent="0.25">
      <c r="A37" s="21" t="s">
        <v>23</v>
      </c>
      <c r="B37" s="21"/>
      <c r="C37" s="21"/>
      <c r="D37" s="21"/>
      <c r="E37" s="21"/>
      <c r="F37" s="21"/>
      <c r="G37" s="21"/>
      <c r="H37" s="21"/>
      <c r="I37" s="21"/>
      <c r="J37" s="21"/>
      <c r="K37" s="21"/>
      <c r="L37" s="21"/>
      <c r="M37" s="21"/>
      <c r="N37" s="21"/>
      <c r="O37" s="22"/>
      <c r="P37" s="21"/>
      <c r="Q37" s="22"/>
      <c r="R37" s="22"/>
    </row>
    <row r="38" spans="1:19" ht="21" customHeight="1" x14ac:dyDescent="0.25">
      <c r="A38" s="17" t="s">
        <v>4</v>
      </c>
      <c r="B38" s="9"/>
      <c r="D38" s="17"/>
      <c r="E38" s="17"/>
      <c r="F38" s="17"/>
      <c r="G38" s="17"/>
      <c r="H38" s="17"/>
      <c r="L38" s="17"/>
      <c r="R38" s="20" t="str">
        <f>IF(ISERROR(R34+R23),"Werte eintragen",R23+R34)</f>
        <v>Werte eintragen</v>
      </c>
      <c r="S38" s="6"/>
    </row>
    <row r="39" spans="1:19" ht="21" customHeight="1" x14ac:dyDescent="0.25">
      <c r="A39" s="18" t="s">
        <v>1</v>
      </c>
      <c r="B39" s="10"/>
      <c r="D39" s="18"/>
      <c r="E39" s="18"/>
      <c r="F39" s="18"/>
      <c r="G39" s="18"/>
      <c r="H39" s="18"/>
      <c r="L39" s="18"/>
      <c r="R39" s="30" t="str">
        <f>IF(ISERROR(R23+R34),"-",R38*0.19)</f>
        <v>-</v>
      </c>
    </row>
    <row r="40" spans="1:19" ht="21" customHeight="1" thickBot="1" x14ac:dyDescent="0.3">
      <c r="A40" s="19" t="s">
        <v>5</v>
      </c>
      <c r="B40" s="10"/>
      <c r="D40" s="19"/>
      <c r="E40" s="19"/>
      <c r="F40" s="19"/>
      <c r="G40" s="19"/>
      <c r="H40" s="19"/>
      <c r="L40" s="19"/>
      <c r="R40" s="31" t="str">
        <f>IF(ISERROR(R23+R34),"-",R38+R39)</f>
        <v>-</v>
      </c>
    </row>
    <row r="41" spans="1:19" ht="13.5" thickTop="1" x14ac:dyDescent="0.2"/>
    <row r="43" spans="1:19" ht="30.95" customHeight="1" x14ac:dyDescent="0.2">
      <c r="A43" s="102" t="s">
        <v>83</v>
      </c>
      <c r="B43" s="102"/>
      <c r="C43" s="102"/>
      <c r="D43" s="102"/>
      <c r="E43" s="102"/>
      <c r="F43" s="102"/>
      <c r="G43" s="102"/>
      <c r="H43" s="102"/>
      <c r="I43" s="102"/>
      <c r="J43" s="102"/>
      <c r="K43" s="102"/>
      <c r="L43" s="102"/>
      <c r="M43" s="102"/>
      <c r="N43" s="102"/>
      <c r="O43" s="102"/>
    </row>
  </sheetData>
  <protectedRanges>
    <protectedRange sqref="I34 K34 I15 O19 K19 M15 M17 M34 M19 O15 O17 K15 K17 I17 I19 O34 Q19 Q15 Q17 Q34" name="Eingabefelder_1"/>
  </protectedRanges>
  <mergeCells count="22">
    <mergeCell ref="A43:O43"/>
    <mergeCell ref="A30:R30"/>
    <mergeCell ref="A31:R31"/>
    <mergeCell ref="H32:I32"/>
    <mergeCell ref="J32:K32"/>
    <mergeCell ref="L32:M32"/>
    <mergeCell ref="N32:O32"/>
    <mergeCell ref="P33:Q33"/>
    <mergeCell ref="P32:Q32"/>
    <mergeCell ref="A11:R11"/>
    <mergeCell ref="A12:R12"/>
    <mergeCell ref="H13:I13"/>
    <mergeCell ref="J13:K13"/>
    <mergeCell ref="L13:M13"/>
    <mergeCell ref="N13:O13"/>
    <mergeCell ref="P13:Q13"/>
    <mergeCell ref="A21:R21"/>
    <mergeCell ref="H14:I14"/>
    <mergeCell ref="J14:K14"/>
    <mergeCell ref="L14:M14"/>
    <mergeCell ref="N14:O14"/>
    <mergeCell ref="P14:Q14"/>
  </mergeCells>
  <dataValidations count="2">
    <dataValidation type="custom" allowBlank="1" showInputMessage="1" showErrorMessage="1" promptTitle="Hinweis:" prompt="Bitte geben Sie nur 2 Stellen nach dem Komma an." sqref="O17 I17 I19 O19 M19 M15 M17 O15 K19 K15 K17 I15 Q17 Q19 Q15 Q34" xr:uid="{43145F69-292E-4469-B98D-55FBF0CD8791}">
      <formula1>INT(I15*100)=I15*100</formula1>
    </dataValidation>
    <dataValidation type="custom" allowBlank="1" showInputMessage="1" showErrorMessage="1" promptTitle="Hinweis:" prompt="Bitte geben Sie nur 2 Stellen nach dem Komma an." sqref="O34 I34 K34 M34" xr:uid="{39F12984-DC8D-4E78-B5B5-0652133AE96A}">
      <formula1>INT(I34*10000)=I34*10000</formula1>
    </dataValidation>
  </dataValidations>
  <printOptions verticalCentered="1"/>
  <pageMargins left="0.39370078740157483" right="0.39370078740157483" top="0.39370078740157483" bottom="0.59055118110236227" header="0.51181102362204722" footer="0.31496062992125984"/>
  <pageSetup paperSize="9" scale="50" fitToHeight="0" pageOrder="overThenDown" orientation="landscape" verticalDpi="1200" r:id="rId1"/>
  <headerFooter alignWithMargins="0">
    <oddFooter>&amp;R&amp;8&amp;F; Seite &amp;P / &amp;N;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44"/>
  <sheetViews>
    <sheetView zoomScale="85" zoomScaleNormal="85" zoomScaleSheetLayoutView="70" workbookViewId="0"/>
  </sheetViews>
  <sheetFormatPr baseColWidth="10" defaultRowHeight="12.75" x14ac:dyDescent="0.2"/>
  <cols>
    <col min="1" max="2" width="12.7109375" customWidth="1"/>
    <col min="3" max="3" width="16.7109375" customWidth="1"/>
    <col min="4" max="4" width="20.42578125" customWidth="1"/>
    <col min="5" max="7" width="17.85546875" customWidth="1"/>
    <col min="8" max="8" width="19.85546875" customWidth="1"/>
    <col min="9" max="9" width="17.28515625" bestFit="1" customWidth="1"/>
    <col min="10" max="10" width="16.42578125" customWidth="1"/>
    <col min="11" max="11" width="17.42578125" customWidth="1"/>
    <col min="12" max="12" width="15.5703125" customWidth="1"/>
    <col min="13" max="13" width="19.42578125" customWidth="1"/>
    <col min="14" max="14" width="12.140625" bestFit="1" customWidth="1"/>
    <col min="15" max="15" width="14.42578125" customWidth="1"/>
    <col min="16" max="16" width="14.5703125" bestFit="1" customWidth="1"/>
    <col min="17" max="19" width="14.42578125" customWidth="1"/>
    <col min="20" max="20" width="14.42578125" bestFit="1" customWidth="1"/>
    <col min="21" max="21" width="14.42578125" customWidth="1"/>
    <col min="22" max="22" width="12.140625" bestFit="1" customWidth="1"/>
    <col min="23" max="23" width="16.42578125" customWidth="1"/>
    <col min="24" max="24" width="12.140625" bestFit="1" customWidth="1"/>
    <col min="25" max="25" width="16.42578125" customWidth="1"/>
    <col min="26" max="26" width="27.42578125" customWidth="1"/>
    <col min="27" max="27" width="16.28515625" customWidth="1"/>
  </cols>
  <sheetData>
    <row r="1" spans="1:26" ht="25.5" customHeight="1" x14ac:dyDescent="0.2">
      <c r="A1" s="57" t="s">
        <v>82</v>
      </c>
      <c r="B1" s="1"/>
      <c r="C1" s="1"/>
      <c r="D1" s="1"/>
      <c r="E1" s="1"/>
      <c r="F1" s="1"/>
      <c r="G1" s="1"/>
      <c r="H1" s="1"/>
      <c r="I1" s="1"/>
      <c r="J1" s="5"/>
      <c r="K1" s="2"/>
      <c r="L1" s="5"/>
      <c r="M1" s="2"/>
      <c r="N1" s="5"/>
      <c r="O1" s="2"/>
      <c r="P1" s="5"/>
      <c r="Q1" s="2"/>
      <c r="R1" s="2"/>
      <c r="S1" s="2"/>
      <c r="T1" s="5"/>
      <c r="U1" s="2"/>
      <c r="V1" s="2"/>
      <c r="W1" s="1"/>
      <c r="X1" s="2"/>
      <c r="Y1" s="1"/>
    </row>
    <row r="2" spans="1:26" ht="15.75" x14ac:dyDescent="0.25">
      <c r="A2" s="8" t="s">
        <v>0</v>
      </c>
      <c r="B2" s="1"/>
      <c r="C2" s="1"/>
      <c r="D2" s="1"/>
      <c r="E2" s="1"/>
      <c r="F2" s="1"/>
      <c r="G2" s="1"/>
      <c r="H2" s="1"/>
      <c r="I2" s="1"/>
      <c r="J2" s="51"/>
      <c r="L2" s="52"/>
      <c r="M2" s="53"/>
      <c r="N2" s="5"/>
      <c r="O2" s="2"/>
      <c r="P2" s="5"/>
      <c r="Q2" s="2"/>
      <c r="R2" s="2"/>
      <c r="S2" s="2"/>
      <c r="T2" s="5"/>
      <c r="U2" s="2"/>
      <c r="V2" s="2"/>
      <c r="W2" s="1"/>
      <c r="X2" s="2"/>
      <c r="Y2" s="1"/>
    </row>
    <row r="3" spans="1:26" ht="15.75" x14ac:dyDescent="0.25">
      <c r="A3" s="8" t="s">
        <v>47</v>
      </c>
      <c r="B3" s="1"/>
      <c r="C3" s="2"/>
      <c r="D3" s="1"/>
      <c r="E3" s="1"/>
      <c r="F3" s="1"/>
      <c r="G3" s="1"/>
      <c r="H3" s="1"/>
      <c r="I3" s="1"/>
      <c r="N3" s="1"/>
      <c r="O3" s="1"/>
      <c r="P3" s="1"/>
      <c r="Q3" s="1"/>
      <c r="R3" s="1"/>
      <c r="S3" s="1"/>
      <c r="T3" s="1"/>
      <c r="U3" s="1"/>
      <c r="V3" s="1"/>
      <c r="W3" s="1"/>
      <c r="X3" s="1"/>
      <c r="Y3" s="1"/>
    </row>
    <row r="4" spans="1:26" ht="15.75" x14ac:dyDescent="0.25">
      <c r="A4" s="8"/>
      <c r="B4" s="1"/>
      <c r="C4" s="2"/>
      <c r="D4" s="1"/>
      <c r="E4" s="1"/>
      <c r="F4" s="1"/>
      <c r="G4" s="1"/>
      <c r="H4" s="1"/>
      <c r="I4" s="1"/>
      <c r="J4" s="7"/>
      <c r="K4" s="7"/>
      <c r="L4" s="7"/>
      <c r="M4" s="7"/>
      <c r="N4" s="1"/>
      <c r="O4" s="1"/>
      <c r="P4" s="1"/>
      <c r="Q4" s="1"/>
      <c r="R4" s="1"/>
      <c r="S4" s="1"/>
      <c r="T4" s="1"/>
      <c r="U4" s="1"/>
      <c r="V4" s="1"/>
      <c r="W4" s="1"/>
      <c r="X4" s="1"/>
      <c r="Y4" s="1"/>
    </row>
    <row r="5" spans="1:26" ht="15.75" x14ac:dyDescent="0.25">
      <c r="A5" s="66" t="s">
        <v>79</v>
      </c>
      <c r="B5" s="67"/>
      <c r="C5" s="67"/>
      <c r="D5" s="67"/>
      <c r="E5" s="67"/>
      <c r="F5" s="68"/>
      <c r="G5" s="67"/>
      <c r="H5" s="69"/>
      <c r="I5" s="67"/>
      <c r="J5" s="67"/>
      <c r="K5" s="67"/>
      <c r="L5" s="67"/>
      <c r="M5" s="67"/>
      <c r="N5" s="67"/>
      <c r="O5" s="67"/>
      <c r="P5" s="67"/>
      <c r="Q5" s="67"/>
      <c r="R5" s="67"/>
    </row>
    <row r="6" spans="1:26" ht="15.75" x14ac:dyDescent="0.25">
      <c r="A6" s="8"/>
      <c r="B6" s="42"/>
      <c r="C6" s="42"/>
      <c r="D6" s="42"/>
      <c r="E6" s="42"/>
      <c r="F6" s="42"/>
      <c r="G6" s="42"/>
      <c r="H6" s="1"/>
      <c r="I6" s="1"/>
      <c r="J6" s="55"/>
      <c r="K6" s="56"/>
      <c r="L6" s="7"/>
      <c r="M6" s="56"/>
      <c r="N6" s="7"/>
      <c r="O6" s="1"/>
      <c r="P6" s="1"/>
      <c r="Q6" s="1"/>
      <c r="R6" s="1"/>
      <c r="S6" s="1"/>
      <c r="T6" s="1"/>
      <c r="U6" s="1"/>
      <c r="V6" s="1"/>
      <c r="W6" s="1"/>
      <c r="X6" s="1"/>
      <c r="Y6" s="1"/>
    </row>
    <row r="7" spans="1:26" ht="15.75" x14ac:dyDescent="0.25">
      <c r="A7" s="8"/>
      <c r="B7" s="42"/>
      <c r="C7" s="42"/>
      <c r="D7" s="42"/>
      <c r="E7" s="42"/>
      <c r="F7" s="42"/>
      <c r="G7" s="42"/>
      <c r="H7" s="1"/>
      <c r="I7" s="1"/>
      <c r="J7" s="55"/>
      <c r="K7" s="55"/>
      <c r="L7" s="55"/>
      <c r="M7" s="55"/>
      <c r="N7" s="55"/>
      <c r="O7" s="1"/>
      <c r="P7" s="1"/>
      <c r="Q7" s="1"/>
      <c r="R7" s="1"/>
      <c r="S7" s="1"/>
      <c r="T7" s="1"/>
      <c r="U7" s="1"/>
      <c r="V7" s="1"/>
      <c r="W7" s="1"/>
      <c r="X7" s="1"/>
      <c r="Y7" s="1"/>
    </row>
    <row r="8" spans="1:26" ht="15.75" x14ac:dyDescent="0.25">
      <c r="A8" s="8"/>
      <c r="B8" s="42"/>
      <c r="C8" s="42"/>
      <c r="D8" s="42"/>
      <c r="E8" s="42"/>
      <c r="F8" s="42"/>
      <c r="G8" s="42"/>
      <c r="H8" s="1"/>
      <c r="I8" s="1"/>
      <c r="J8" s="7"/>
      <c r="K8" s="54"/>
      <c r="L8" s="7"/>
      <c r="M8" s="54"/>
      <c r="N8" s="7"/>
      <c r="O8" s="1"/>
      <c r="P8" s="1"/>
      <c r="Q8" s="1"/>
      <c r="R8" s="1"/>
      <c r="S8" s="1"/>
      <c r="T8" s="1"/>
      <c r="U8" s="1"/>
      <c r="V8" s="1"/>
      <c r="W8" s="1"/>
      <c r="X8" s="1"/>
      <c r="Y8" s="1"/>
    </row>
    <row r="9" spans="1:26" ht="15.75" x14ac:dyDescent="0.25">
      <c r="A9" s="46" t="s">
        <v>44</v>
      </c>
      <c r="B9" s="47"/>
      <c r="C9" s="48"/>
      <c r="D9" s="1"/>
      <c r="E9" s="1"/>
      <c r="F9" s="1"/>
      <c r="G9" s="1"/>
      <c r="H9" s="1"/>
      <c r="I9" s="1"/>
      <c r="J9" s="1"/>
      <c r="K9" s="1"/>
      <c r="L9" s="1"/>
      <c r="M9" s="1"/>
      <c r="N9" s="1"/>
      <c r="O9" s="1"/>
      <c r="P9" s="1"/>
      <c r="Q9" s="1"/>
      <c r="R9" s="1"/>
      <c r="S9" s="1"/>
      <c r="T9" s="1"/>
      <c r="U9" s="1"/>
      <c r="V9" s="1"/>
      <c r="W9" s="1"/>
      <c r="X9" s="1"/>
      <c r="Y9" s="1"/>
    </row>
    <row r="10" spans="1:26" ht="15.75" x14ac:dyDescent="0.25">
      <c r="A10" s="8"/>
      <c r="B10" s="1"/>
      <c r="C10" s="2"/>
      <c r="D10" s="1"/>
      <c r="E10" s="1"/>
      <c r="F10" s="1"/>
      <c r="G10" s="1"/>
      <c r="H10" s="1"/>
      <c r="I10" s="1"/>
      <c r="J10" s="49"/>
      <c r="K10" s="1"/>
      <c r="L10" s="1"/>
      <c r="M10" s="1"/>
      <c r="N10" s="1"/>
      <c r="O10" s="1"/>
      <c r="P10" s="1"/>
      <c r="Q10" s="1"/>
      <c r="R10" s="1"/>
      <c r="S10" s="1"/>
      <c r="T10" s="1"/>
      <c r="U10" s="1"/>
      <c r="V10" s="1"/>
      <c r="W10" s="1"/>
      <c r="X10" s="1"/>
      <c r="Y10" s="1"/>
    </row>
    <row r="11" spans="1:26" ht="15.75" thickBot="1" x14ac:dyDescent="0.3">
      <c r="B11" s="4"/>
      <c r="C11" s="4"/>
      <c r="D11" s="4"/>
      <c r="E11" s="4"/>
      <c r="F11" s="4"/>
      <c r="G11" s="4"/>
      <c r="H11" s="4"/>
      <c r="I11" s="4"/>
      <c r="J11" s="4"/>
      <c r="K11" s="4"/>
      <c r="L11" s="4"/>
      <c r="M11" s="4"/>
      <c r="N11" s="7"/>
      <c r="O11" s="1"/>
      <c r="P11" s="7"/>
      <c r="Q11" s="1"/>
      <c r="R11" s="1"/>
      <c r="S11" s="1"/>
      <c r="T11" s="7"/>
      <c r="U11" s="1"/>
      <c r="V11" s="1"/>
      <c r="W11" s="3"/>
      <c r="X11" s="1"/>
      <c r="Y11" s="3"/>
    </row>
    <row r="12" spans="1:26" ht="18" x14ac:dyDescent="0.2">
      <c r="A12" s="92"/>
      <c r="B12" s="93"/>
      <c r="C12" s="93"/>
      <c r="D12" s="93"/>
      <c r="E12" s="93"/>
      <c r="F12" s="93"/>
      <c r="G12" s="93"/>
      <c r="H12" s="93"/>
      <c r="I12" s="93"/>
      <c r="J12" s="93"/>
      <c r="K12" s="93"/>
      <c r="L12" s="93"/>
      <c r="M12" s="93"/>
      <c r="N12" s="93"/>
      <c r="O12" s="93"/>
      <c r="P12" s="93"/>
      <c r="Q12" s="93"/>
      <c r="R12" s="93"/>
      <c r="S12" s="93"/>
      <c r="T12" s="93"/>
      <c r="U12" s="93"/>
      <c r="V12" s="93"/>
      <c r="W12" s="93"/>
      <c r="X12" s="93"/>
      <c r="Y12" s="93"/>
      <c r="Z12" s="94"/>
    </row>
    <row r="13" spans="1:26" ht="18.75" thickBot="1" x14ac:dyDescent="0.25">
      <c r="A13" s="97"/>
      <c r="B13" s="98"/>
      <c r="C13" s="98"/>
      <c r="D13" s="98"/>
      <c r="E13" s="98"/>
      <c r="F13" s="98"/>
      <c r="G13" s="98"/>
      <c r="H13" s="98"/>
      <c r="I13" s="98"/>
      <c r="J13" s="98"/>
      <c r="K13" s="98"/>
      <c r="L13" s="98"/>
      <c r="M13" s="98"/>
      <c r="N13" s="98"/>
      <c r="O13" s="98"/>
      <c r="P13" s="98"/>
      <c r="Q13" s="98"/>
      <c r="R13" s="98"/>
      <c r="S13" s="98"/>
      <c r="T13" s="98"/>
      <c r="U13" s="98"/>
      <c r="V13" s="98"/>
      <c r="W13" s="98"/>
      <c r="X13" s="98"/>
      <c r="Y13" s="98"/>
      <c r="Z13" s="99"/>
    </row>
    <row r="14" spans="1:26" ht="136.5" customHeight="1" x14ac:dyDescent="0.2">
      <c r="A14" s="71" t="s">
        <v>2</v>
      </c>
      <c r="B14" s="33" t="s">
        <v>3</v>
      </c>
      <c r="C14" s="23" t="s">
        <v>8</v>
      </c>
      <c r="D14" s="23" t="s">
        <v>43</v>
      </c>
      <c r="E14" s="23" t="s">
        <v>26</v>
      </c>
      <c r="F14" s="23" t="s">
        <v>35</v>
      </c>
      <c r="G14" s="23" t="s">
        <v>33</v>
      </c>
      <c r="H14" s="23" t="s">
        <v>9</v>
      </c>
      <c r="I14" s="33" t="s">
        <v>17</v>
      </c>
      <c r="J14" s="100" t="s">
        <v>20</v>
      </c>
      <c r="K14" s="101"/>
      <c r="L14" s="100" t="s">
        <v>18</v>
      </c>
      <c r="M14" s="101"/>
      <c r="N14" s="100" t="s">
        <v>39</v>
      </c>
      <c r="O14" s="101"/>
      <c r="P14" s="100" t="s">
        <v>40</v>
      </c>
      <c r="Q14" s="101"/>
      <c r="R14" s="100" t="s">
        <v>41</v>
      </c>
      <c r="S14" s="101"/>
      <c r="T14" s="100" t="s">
        <v>42</v>
      </c>
      <c r="U14" s="101"/>
      <c r="V14" s="100" t="s">
        <v>31</v>
      </c>
      <c r="W14" s="101"/>
      <c r="X14" s="100" t="s">
        <v>49</v>
      </c>
      <c r="Y14" s="101"/>
      <c r="Z14" s="72" t="s">
        <v>13</v>
      </c>
    </row>
    <row r="15" spans="1:26" ht="29.25" customHeight="1" thickBot="1" x14ac:dyDescent="0.25">
      <c r="A15" s="73"/>
      <c r="B15" s="24" t="s">
        <v>6</v>
      </c>
      <c r="C15" s="24" t="s">
        <v>7</v>
      </c>
      <c r="D15" s="24" t="s">
        <v>85</v>
      </c>
      <c r="E15" s="24" t="s">
        <v>27</v>
      </c>
      <c r="F15" s="35" t="s">
        <v>36</v>
      </c>
      <c r="G15" s="35" t="s">
        <v>34</v>
      </c>
      <c r="H15" s="35" t="s">
        <v>10</v>
      </c>
      <c r="I15" s="88" t="s">
        <v>16</v>
      </c>
      <c r="J15" s="95" t="s">
        <v>45</v>
      </c>
      <c r="K15" s="96"/>
      <c r="L15" s="95" t="s">
        <v>46</v>
      </c>
      <c r="M15" s="96"/>
      <c r="N15" s="95" t="s">
        <v>11</v>
      </c>
      <c r="O15" s="96"/>
      <c r="P15" s="95" t="s">
        <v>28</v>
      </c>
      <c r="Q15" s="96"/>
      <c r="R15" s="95" t="s">
        <v>37</v>
      </c>
      <c r="S15" s="96"/>
      <c r="T15" s="95" t="s">
        <v>12</v>
      </c>
      <c r="U15" s="96"/>
      <c r="V15" s="95" t="s">
        <v>15</v>
      </c>
      <c r="W15" s="96"/>
      <c r="X15" s="95" t="s">
        <v>48</v>
      </c>
      <c r="Y15" s="96"/>
      <c r="Z15" s="74" t="s">
        <v>14</v>
      </c>
    </row>
    <row r="16" spans="1:26" ht="17.25" thickBot="1" x14ac:dyDescent="0.25">
      <c r="A16" s="75" t="s">
        <v>19</v>
      </c>
      <c r="B16" s="25">
        <v>2</v>
      </c>
      <c r="C16" s="58">
        <v>4676.5640000000003</v>
      </c>
      <c r="D16" s="58">
        <v>3124.7460000000001</v>
      </c>
      <c r="E16" s="58">
        <v>1551.8</v>
      </c>
      <c r="F16" s="58">
        <v>2848.8</v>
      </c>
      <c r="G16" s="58">
        <v>679.02099999999996</v>
      </c>
      <c r="H16" s="58">
        <v>403.2</v>
      </c>
      <c r="I16" s="39">
        <v>1</v>
      </c>
      <c r="J16" s="29" t="s">
        <v>59</v>
      </c>
      <c r="K16" s="45"/>
      <c r="L16" s="34" t="s">
        <v>61</v>
      </c>
      <c r="M16" s="45"/>
      <c r="N16" s="29" t="s">
        <v>64</v>
      </c>
      <c r="O16" s="45"/>
      <c r="P16" s="29" t="s">
        <v>67</v>
      </c>
      <c r="Q16" s="45"/>
      <c r="R16" s="29" t="s">
        <v>70</v>
      </c>
      <c r="S16" s="45"/>
      <c r="T16" s="29" t="s">
        <v>70</v>
      </c>
      <c r="U16" s="45"/>
      <c r="V16" s="29" t="s">
        <v>53</v>
      </c>
      <c r="W16" s="50"/>
      <c r="X16" s="29" t="s">
        <v>51</v>
      </c>
      <c r="Y16" s="61"/>
      <c r="Z16" s="76" t="str">
        <f>IF(OR(K16="",M16="",O16="",Q16="",S16="",U16="",W16="",Y16=""),"bitte Werte eintragen",K16+M16*I16+C16*W16+Y16*D16+F16*O16+E16*Q16+G16*S16+H16*U16)</f>
        <v>bitte Werte eintragen</v>
      </c>
    </row>
    <row r="17" spans="1:27" ht="15.75" thickBot="1" x14ac:dyDescent="0.25">
      <c r="A17" s="77"/>
      <c r="B17" s="26"/>
      <c r="C17" s="59"/>
      <c r="D17" s="59"/>
      <c r="E17" s="59"/>
      <c r="F17" s="59"/>
      <c r="G17" s="59"/>
      <c r="H17" s="59"/>
      <c r="I17" s="40"/>
      <c r="J17" s="27"/>
      <c r="K17" s="44"/>
      <c r="L17" s="36"/>
      <c r="M17" s="44"/>
      <c r="N17" s="27"/>
      <c r="O17" s="44"/>
      <c r="P17" s="27"/>
      <c r="Q17" s="44"/>
      <c r="R17" s="27"/>
      <c r="S17" s="44"/>
      <c r="T17" s="27"/>
      <c r="U17" s="44"/>
      <c r="V17" s="27"/>
      <c r="W17" s="44"/>
      <c r="X17" s="27"/>
      <c r="Y17" s="62"/>
      <c r="Z17" s="78"/>
      <c r="AA17" s="70"/>
    </row>
    <row r="18" spans="1:27" ht="17.25" thickBot="1" x14ac:dyDescent="0.25">
      <c r="A18" s="79" t="s">
        <v>29</v>
      </c>
      <c r="B18" s="28">
        <f>B16</f>
        <v>2</v>
      </c>
      <c r="C18" s="60">
        <v>6276.5640000000003</v>
      </c>
      <c r="D18" s="60">
        <v>4724.7460000000001</v>
      </c>
      <c r="E18" s="60">
        <v>1554.9</v>
      </c>
      <c r="F18" s="60">
        <v>4392</v>
      </c>
      <c r="G18" s="60">
        <v>712.6</v>
      </c>
      <c r="H18" s="60">
        <v>379.9</v>
      </c>
      <c r="I18" s="39">
        <v>1</v>
      </c>
      <c r="J18" s="29" t="s">
        <v>58</v>
      </c>
      <c r="K18" s="45"/>
      <c r="L18" s="34" t="s">
        <v>62</v>
      </c>
      <c r="M18" s="45"/>
      <c r="N18" s="29" t="s">
        <v>65</v>
      </c>
      <c r="O18" s="45"/>
      <c r="P18" s="29" t="s">
        <v>68</v>
      </c>
      <c r="Q18" s="45"/>
      <c r="R18" s="29" t="s">
        <v>71</v>
      </c>
      <c r="S18" s="45"/>
      <c r="T18" s="29" t="s">
        <v>71</v>
      </c>
      <c r="U18" s="45"/>
      <c r="V18" s="29" t="s">
        <v>54</v>
      </c>
      <c r="W18" s="50"/>
      <c r="X18" s="29" t="s">
        <v>50</v>
      </c>
      <c r="Y18" s="61"/>
      <c r="Z18" s="76" t="str">
        <f>IF(OR(K18="",M18="",O18="",Q18="",S18="",U18="",W18="",Y18=""),"bitte Werte eintragen",K18+M18*I18+C18*W18+Y18*D18+F18*O18+E18*Q18+G18*S18+H18*U18)</f>
        <v>bitte Werte eintragen</v>
      </c>
    </row>
    <row r="19" spans="1:27" ht="15.75" thickBot="1" x14ac:dyDescent="0.25">
      <c r="A19" s="77"/>
      <c r="B19" s="26"/>
      <c r="C19" s="59"/>
      <c r="D19" s="59"/>
      <c r="E19" s="59"/>
      <c r="F19" s="59"/>
      <c r="G19" s="59"/>
      <c r="H19" s="59"/>
      <c r="I19" s="40"/>
      <c r="J19" s="27"/>
      <c r="K19" s="44"/>
      <c r="L19" s="36"/>
      <c r="M19" s="44"/>
      <c r="N19" s="27"/>
      <c r="O19" s="44"/>
      <c r="P19" s="27"/>
      <c r="Q19" s="44"/>
      <c r="R19" s="27" t="s">
        <v>72</v>
      </c>
      <c r="S19" s="44"/>
      <c r="T19" s="27"/>
      <c r="U19" s="44"/>
      <c r="V19" s="27"/>
      <c r="W19" s="44"/>
      <c r="X19" s="27"/>
      <c r="Y19" s="62"/>
      <c r="Z19" s="78"/>
    </row>
    <row r="20" spans="1:27" ht="17.25" thickBot="1" x14ac:dyDescent="0.25">
      <c r="A20" s="79" t="s">
        <v>30</v>
      </c>
      <c r="B20" s="28">
        <f t="shared" ref="B20" si="0">B18</f>
        <v>2</v>
      </c>
      <c r="C20" s="60">
        <v>6276.5640000000003</v>
      </c>
      <c r="D20" s="60">
        <v>4724.7460000000001</v>
      </c>
      <c r="E20" s="60">
        <v>1554.9</v>
      </c>
      <c r="F20" s="60">
        <v>4380</v>
      </c>
      <c r="G20" s="60">
        <v>712.6</v>
      </c>
      <c r="H20" s="60">
        <v>367.9</v>
      </c>
      <c r="I20" s="39">
        <v>1</v>
      </c>
      <c r="J20" s="29" t="s">
        <v>60</v>
      </c>
      <c r="K20" s="45"/>
      <c r="L20" s="34" t="s">
        <v>63</v>
      </c>
      <c r="M20" s="45"/>
      <c r="N20" s="29" t="s">
        <v>66</v>
      </c>
      <c r="O20" s="45"/>
      <c r="P20" s="29" t="s">
        <v>69</v>
      </c>
      <c r="Q20" s="45"/>
      <c r="R20" s="29" t="s">
        <v>73</v>
      </c>
      <c r="S20" s="45"/>
      <c r="T20" s="29" t="s">
        <v>73</v>
      </c>
      <c r="U20" s="45"/>
      <c r="V20" s="29" t="s">
        <v>55</v>
      </c>
      <c r="W20" s="50"/>
      <c r="X20" s="29" t="s">
        <v>52</v>
      </c>
      <c r="Y20" s="61"/>
      <c r="Z20" s="76" t="str">
        <f>IF(OR(K20="",M20="",O20="",Q20="",S20="",U20="",W20="",Y20=""),"bitte Werte eintragen",K20+M20*I20+C20*W20+Y20*D20+F20*O20+E20*Q20+G20*S20+H20*U20)</f>
        <v>bitte Werte eintragen</v>
      </c>
    </row>
    <row r="21" spans="1:27" ht="15.75" thickBot="1" x14ac:dyDescent="0.25">
      <c r="A21" s="80"/>
      <c r="B21" s="81"/>
      <c r="C21" s="82"/>
      <c r="D21" s="82"/>
      <c r="E21" s="82"/>
      <c r="F21" s="83"/>
      <c r="G21" s="83"/>
      <c r="H21" s="84"/>
      <c r="I21" s="89"/>
      <c r="J21" s="84"/>
      <c r="K21" s="85"/>
      <c r="L21" s="84"/>
      <c r="M21" s="85"/>
      <c r="N21" s="84"/>
      <c r="O21" s="85"/>
      <c r="P21" s="84"/>
      <c r="Q21" s="86"/>
      <c r="R21" s="90"/>
      <c r="S21" s="84"/>
      <c r="T21" s="86"/>
      <c r="U21" s="90"/>
      <c r="V21" s="84"/>
      <c r="W21" s="84"/>
      <c r="X21" s="84"/>
      <c r="Y21" s="84"/>
      <c r="Z21" s="91"/>
    </row>
    <row r="22" spans="1:27" ht="18" x14ac:dyDescent="0.2">
      <c r="A22" s="92"/>
      <c r="B22" s="93"/>
      <c r="C22" s="93"/>
      <c r="D22" s="93"/>
      <c r="E22" s="93"/>
      <c r="F22" s="93"/>
      <c r="G22" s="93"/>
      <c r="H22" s="93"/>
      <c r="I22" s="93"/>
      <c r="J22" s="93"/>
      <c r="K22" s="93"/>
      <c r="L22" s="93"/>
      <c r="M22" s="93"/>
      <c r="N22" s="93"/>
      <c r="O22" s="93"/>
      <c r="P22" s="93"/>
      <c r="Q22" s="93"/>
      <c r="R22" s="93"/>
      <c r="S22" s="93"/>
      <c r="T22" s="93"/>
      <c r="U22" s="93"/>
      <c r="V22" s="93"/>
      <c r="W22" s="93"/>
      <c r="X22" s="93"/>
      <c r="Y22" s="93"/>
      <c r="Z22" s="94"/>
    </row>
    <row r="23" spans="1:27" ht="21" customHeight="1" x14ac:dyDescent="0.25">
      <c r="A23" s="21" t="s">
        <v>84</v>
      </c>
      <c r="B23" s="21"/>
      <c r="C23" s="21"/>
      <c r="D23" s="21"/>
      <c r="E23" s="21"/>
      <c r="F23" s="21"/>
      <c r="G23" s="21"/>
      <c r="H23" s="21"/>
      <c r="I23" s="21"/>
      <c r="J23" s="21"/>
      <c r="K23" s="21"/>
      <c r="L23" s="21"/>
      <c r="M23" s="21"/>
      <c r="N23" s="21"/>
      <c r="O23" s="21"/>
      <c r="P23" s="21"/>
      <c r="Q23" s="21"/>
      <c r="R23" s="21"/>
      <c r="S23" s="21"/>
      <c r="T23" s="21"/>
      <c r="U23" s="21"/>
      <c r="V23" s="21"/>
      <c r="W23" s="22"/>
      <c r="X23" s="21"/>
      <c r="Y23" s="22"/>
      <c r="Z23" s="22"/>
    </row>
    <row r="24" spans="1:27" ht="21" customHeight="1" x14ac:dyDescent="0.25">
      <c r="A24" s="17" t="s">
        <v>21</v>
      </c>
      <c r="B24" s="9"/>
      <c r="D24" s="17"/>
      <c r="E24" s="17"/>
      <c r="F24" s="17"/>
      <c r="G24" s="17"/>
      <c r="H24" s="17"/>
      <c r="I24" s="17"/>
      <c r="J24" s="17"/>
      <c r="K24" s="17"/>
      <c r="L24" s="17"/>
      <c r="M24" s="17"/>
      <c r="N24" s="17"/>
      <c r="P24" s="17"/>
      <c r="T24" s="17"/>
      <c r="Z24" s="20" t="str">
        <f>IF(ISERROR(Z16+Z18+Z20),"bitte Werte eintragen",Z16+Z18+Z20)</f>
        <v>bitte Werte eintragen</v>
      </c>
      <c r="AA24" s="6"/>
    </row>
    <row r="25" spans="1:27" ht="21" customHeight="1" x14ac:dyDescent="0.25">
      <c r="A25" s="18" t="s">
        <v>1</v>
      </c>
      <c r="B25" s="10"/>
      <c r="D25" s="18"/>
      <c r="E25" s="18"/>
      <c r="F25" s="18"/>
      <c r="G25" s="18"/>
      <c r="H25" s="18"/>
      <c r="I25" s="18"/>
      <c r="J25" s="18"/>
      <c r="K25" s="18"/>
      <c r="L25" s="18"/>
      <c r="M25" s="18"/>
      <c r="N25" s="18"/>
      <c r="P25" s="18"/>
      <c r="T25" s="18"/>
      <c r="Z25" s="30" t="str">
        <f>IF(ISERROR(Z16+Z18+Z20),"-",Z24*0.19)</f>
        <v>-</v>
      </c>
    </row>
    <row r="26" spans="1:27" ht="21" customHeight="1" thickBot="1" x14ac:dyDescent="0.3">
      <c r="A26" s="19" t="s">
        <v>22</v>
      </c>
      <c r="B26" s="10"/>
      <c r="D26" s="19"/>
      <c r="E26" s="19"/>
      <c r="F26" s="19"/>
      <c r="G26" s="19"/>
      <c r="H26" s="19"/>
      <c r="I26" s="19"/>
      <c r="J26" s="19"/>
      <c r="K26" s="19"/>
      <c r="L26" s="19"/>
      <c r="M26" s="19"/>
      <c r="N26" s="19"/>
      <c r="P26" s="19"/>
      <c r="T26" s="19"/>
      <c r="Z26" s="31" t="str">
        <f>IF(ISERROR(Z16+Z18+Z20),"-",Z24+Z25)</f>
        <v>-</v>
      </c>
    </row>
    <row r="27" spans="1:27" ht="21" customHeight="1" thickTop="1" x14ac:dyDescent="0.25">
      <c r="A27" s="19"/>
      <c r="B27" s="10"/>
      <c r="D27" s="19"/>
      <c r="E27" s="19"/>
      <c r="F27" s="19"/>
      <c r="G27" s="19"/>
      <c r="H27" s="19"/>
      <c r="I27" s="19"/>
      <c r="J27" s="19"/>
      <c r="K27" s="19"/>
      <c r="L27" s="19"/>
      <c r="M27" s="19"/>
      <c r="N27" s="19"/>
      <c r="P27" s="19"/>
      <c r="T27" s="19"/>
      <c r="Z27" s="30"/>
    </row>
    <row r="28" spans="1:27" ht="21" customHeight="1" x14ac:dyDescent="0.25">
      <c r="A28" s="19"/>
      <c r="B28" s="10"/>
      <c r="D28" s="19"/>
      <c r="E28" s="19"/>
      <c r="F28" s="19"/>
      <c r="G28" s="19"/>
      <c r="H28" s="19"/>
      <c r="I28" s="19"/>
      <c r="J28" s="19"/>
      <c r="K28" s="19"/>
      <c r="L28" s="19"/>
      <c r="M28" s="19"/>
      <c r="N28" s="19"/>
      <c r="P28" s="19"/>
      <c r="T28" s="19"/>
      <c r="Z28" s="30"/>
    </row>
    <row r="30" spans="1:27" ht="27" thickBot="1" x14ac:dyDescent="0.45">
      <c r="A30" s="41" t="s">
        <v>80</v>
      </c>
    </row>
    <row r="31" spans="1:27" ht="18" x14ac:dyDescent="0.2">
      <c r="A31" s="92"/>
      <c r="B31" s="93"/>
      <c r="C31" s="93"/>
      <c r="D31" s="93"/>
      <c r="E31" s="93"/>
      <c r="F31" s="93"/>
      <c r="G31" s="93"/>
      <c r="H31" s="93"/>
      <c r="I31" s="93"/>
      <c r="J31" s="93"/>
      <c r="K31" s="93"/>
      <c r="L31" s="93"/>
      <c r="M31" s="93"/>
      <c r="N31" s="93"/>
      <c r="O31" s="93"/>
      <c r="P31" s="93"/>
      <c r="Q31" s="93"/>
      <c r="R31" s="93"/>
      <c r="S31" s="93"/>
      <c r="T31" s="93"/>
      <c r="U31" s="93"/>
      <c r="V31" s="93"/>
      <c r="W31" s="93"/>
      <c r="X31" s="93"/>
      <c r="Y31" s="93"/>
      <c r="Z31" s="94"/>
    </row>
    <row r="32" spans="1:27" ht="18.75" thickBot="1" x14ac:dyDescent="0.25">
      <c r="A32" s="97"/>
      <c r="B32" s="98"/>
      <c r="C32" s="98"/>
      <c r="D32" s="98"/>
      <c r="E32" s="98"/>
      <c r="F32" s="98"/>
      <c r="G32" s="98"/>
      <c r="H32" s="98"/>
      <c r="I32" s="98"/>
      <c r="J32" s="98"/>
      <c r="K32" s="98"/>
      <c r="L32" s="98"/>
      <c r="M32" s="98"/>
      <c r="N32" s="98"/>
      <c r="O32" s="98"/>
      <c r="P32" s="98"/>
      <c r="Q32" s="98"/>
      <c r="R32" s="98"/>
      <c r="S32" s="98"/>
      <c r="T32" s="98"/>
      <c r="U32" s="98"/>
      <c r="V32" s="98"/>
      <c r="W32" s="98"/>
      <c r="X32" s="98"/>
      <c r="Y32" s="98"/>
      <c r="Z32" s="99"/>
    </row>
    <row r="33" spans="1:27" ht="136.5" customHeight="1" x14ac:dyDescent="0.2">
      <c r="A33" s="71" t="s">
        <v>2</v>
      </c>
      <c r="B33" s="33" t="s">
        <v>3</v>
      </c>
      <c r="C33" s="23" t="s">
        <v>8</v>
      </c>
      <c r="D33" s="23" t="s">
        <v>25</v>
      </c>
      <c r="E33" s="23" t="s">
        <v>26</v>
      </c>
      <c r="F33" s="23" t="s">
        <v>35</v>
      </c>
      <c r="G33" s="23" t="s">
        <v>33</v>
      </c>
      <c r="H33" s="23" t="s">
        <v>9</v>
      </c>
      <c r="I33" s="33" t="s">
        <v>17</v>
      </c>
      <c r="J33" s="100" t="s">
        <v>20</v>
      </c>
      <c r="K33" s="101"/>
      <c r="L33" s="100" t="s">
        <v>18</v>
      </c>
      <c r="M33" s="101"/>
      <c r="N33" s="100" t="s">
        <v>39</v>
      </c>
      <c r="O33" s="101"/>
      <c r="P33" s="100" t="s">
        <v>40</v>
      </c>
      <c r="Q33" s="101"/>
      <c r="R33" s="100" t="s">
        <v>41</v>
      </c>
      <c r="S33" s="101"/>
      <c r="T33" s="100" t="s">
        <v>42</v>
      </c>
      <c r="U33" s="101"/>
      <c r="V33" s="100" t="s">
        <v>31</v>
      </c>
      <c r="W33" s="101"/>
      <c r="X33" s="100" t="s">
        <v>49</v>
      </c>
      <c r="Y33" s="101"/>
      <c r="Z33" s="72" t="s">
        <v>13</v>
      </c>
    </row>
    <row r="34" spans="1:27" ht="29.25" customHeight="1" thickBot="1" x14ac:dyDescent="0.25">
      <c r="A34" s="73"/>
      <c r="B34" s="24" t="s">
        <v>6</v>
      </c>
      <c r="C34" s="24" t="s">
        <v>7</v>
      </c>
      <c r="D34" s="24" t="s">
        <v>85</v>
      </c>
      <c r="E34" s="24" t="s">
        <v>27</v>
      </c>
      <c r="F34" s="35" t="s">
        <v>36</v>
      </c>
      <c r="G34" s="35" t="s">
        <v>34</v>
      </c>
      <c r="H34" s="35" t="s">
        <v>10</v>
      </c>
      <c r="I34" s="88" t="s">
        <v>16</v>
      </c>
      <c r="J34" s="43"/>
      <c r="K34" s="88" t="s">
        <v>24</v>
      </c>
      <c r="L34" s="43"/>
      <c r="M34" s="88" t="s">
        <v>24</v>
      </c>
      <c r="N34" s="24"/>
      <c r="O34" s="88" t="s">
        <v>11</v>
      </c>
      <c r="P34" s="24"/>
      <c r="Q34" s="38" t="s">
        <v>28</v>
      </c>
      <c r="R34" s="32"/>
      <c r="S34" s="88" t="s">
        <v>37</v>
      </c>
      <c r="T34" s="32"/>
      <c r="U34" s="88" t="s">
        <v>12</v>
      </c>
      <c r="V34" s="24"/>
      <c r="W34" s="38" t="s">
        <v>15</v>
      </c>
      <c r="X34" s="95" t="s">
        <v>48</v>
      </c>
      <c r="Y34" s="96"/>
      <c r="Z34" s="74" t="s">
        <v>14</v>
      </c>
    </row>
    <row r="35" spans="1:27" ht="17.25" thickBot="1" x14ac:dyDescent="0.25">
      <c r="A35" s="75" t="s">
        <v>32</v>
      </c>
      <c r="B35" s="25">
        <v>2</v>
      </c>
      <c r="C35" s="60">
        <f>C20</f>
        <v>6276.5640000000003</v>
      </c>
      <c r="D35" s="60">
        <f t="shared" ref="D35:I35" si="1">D20</f>
        <v>4724.7460000000001</v>
      </c>
      <c r="E35" s="60">
        <f t="shared" si="1"/>
        <v>1554.9</v>
      </c>
      <c r="F35" s="60">
        <f t="shared" si="1"/>
        <v>4380</v>
      </c>
      <c r="G35" s="60">
        <f t="shared" si="1"/>
        <v>712.6</v>
      </c>
      <c r="H35" s="60">
        <f t="shared" si="1"/>
        <v>367.9</v>
      </c>
      <c r="I35" s="39">
        <f t="shared" si="1"/>
        <v>1</v>
      </c>
      <c r="J35" s="29" t="s">
        <v>78</v>
      </c>
      <c r="K35" s="45"/>
      <c r="L35" s="34" t="s">
        <v>77</v>
      </c>
      <c r="M35" s="45"/>
      <c r="N35" s="29" t="s">
        <v>74</v>
      </c>
      <c r="O35" s="45"/>
      <c r="P35" s="29" t="s">
        <v>76</v>
      </c>
      <c r="Q35" s="45"/>
      <c r="R35" s="29" t="s">
        <v>57</v>
      </c>
      <c r="S35" s="45"/>
      <c r="T35" s="29" t="s">
        <v>57</v>
      </c>
      <c r="U35" s="45"/>
      <c r="V35" s="29" t="s">
        <v>75</v>
      </c>
      <c r="W35" s="45"/>
      <c r="X35" s="29" t="s">
        <v>56</v>
      </c>
      <c r="Y35" s="61"/>
      <c r="Z35" s="76" t="str">
        <f>IF(OR(K35="",M35="",O35="",Q35="",S35="",U35="",W35="",Y35=""),"bitte Werte eintragen",K35+M35*I35+C35*W35+Y35*D35+F35*O35+E35*Q35+G35*S35+H35*U35)</f>
        <v>bitte Werte eintragen</v>
      </c>
    </row>
    <row r="36" spans="1:27" ht="15.75" thickBot="1" x14ac:dyDescent="0.25">
      <c r="A36" s="80"/>
      <c r="B36" s="81"/>
      <c r="C36" s="82"/>
      <c r="D36" s="82"/>
      <c r="E36" s="82"/>
      <c r="F36" s="83"/>
      <c r="G36" s="83"/>
      <c r="H36" s="84"/>
      <c r="I36" s="89"/>
      <c r="J36" s="84"/>
      <c r="K36" s="85"/>
      <c r="L36" s="84"/>
      <c r="M36" s="85"/>
      <c r="N36" s="84"/>
      <c r="O36" s="85"/>
      <c r="P36" s="84"/>
      <c r="Q36" s="86"/>
      <c r="R36" s="90"/>
      <c r="S36" s="84"/>
      <c r="T36" s="86"/>
      <c r="U36" s="90"/>
      <c r="V36" s="84"/>
      <c r="W36" s="84"/>
      <c r="X36" s="84"/>
      <c r="Y36" s="84"/>
      <c r="Z36" s="91"/>
    </row>
    <row r="37" spans="1:27" ht="18" x14ac:dyDescent="0.2">
      <c r="A37" s="92"/>
      <c r="B37" s="93"/>
      <c r="C37" s="93"/>
      <c r="D37" s="93"/>
      <c r="E37" s="93"/>
      <c r="F37" s="93"/>
      <c r="G37" s="93"/>
      <c r="H37" s="93"/>
      <c r="I37" s="93"/>
      <c r="J37" s="93"/>
      <c r="K37" s="93"/>
      <c r="L37" s="93"/>
      <c r="M37" s="93"/>
      <c r="N37" s="93"/>
      <c r="O37" s="93"/>
      <c r="P37" s="93"/>
      <c r="Q37" s="93"/>
      <c r="R37" s="93"/>
      <c r="S37" s="93"/>
      <c r="T37" s="93"/>
      <c r="U37" s="93"/>
      <c r="V37" s="93"/>
      <c r="W37" s="93"/>
      <c r="X37" s="93"/>
      <c r="Y37" s="93"/>
      <c r="Z37" s="94"/>
    </row>
    <row r="38" spans="1:27" ht="21" customHeight="1" x14ac:dyDescent="0.25">
      <c r="A38" s="21" t="s">
        <v>23</v>
      </c>
      <c r="B38" s="21"/>
      <c r="C38" s="21"/>
      <c r="D38" s="21"/>
      <c r="E38" s="21"/>
      <c r="F38" s="21"/>
      <c r="G38" s="21"/>
      <c r="H38" s="21"/>
      <c r="I38" s="21"/>
      <c r="J38" s="21"/>
      <c r="K38" s="21"/>
      <c r="L38" s="21"/>
      <c r="M38" s="21"/>
      <c r="N38" s="21"/>
      <c r="O38" s="21"/>
      <c r="P38" s="21"/>
      <c r="Q38" s="21"/>
      <c r="R38" s="21"/>
      <c r="S38" s="21"/>
      <c r="T38" s="21"/>
      <c r="U38" s="21"/>
      <c r="V38" s="21"/>
      <c r="W38" s="22"/>
      <c r="X38" s="21"/>
      <c r="Y38" s="22"/>
      <c r="Z38" s="22"/>
    </row>
    <row r="39" spans="1:27" ht="21" customHeight="1" x14ac:dyDescent="0.25">
      <c r="A39" s="17" t="s">
        <v>4</v>
      </c>
      <c r="B39" s="9"/>
      <c r="D39" s="17"/>
      <c r="E39" s="17"/>
      <c r="F39" s="17"/>
      <c r="G39" s="17"/>
      <c r="H39" s="17"/>
      <c r="I39" s="17"/>
      <c r="J39" s="17"/>
      <c r="K39" s="17"/>
      <c r="L39" s="17"/>
      <c r="M39" s="17"/>
      <c r="N39" s="17"/>
      <c r="P39" s="17"/>
      <c r="T39" s="17"/>
      <c r="Z39" s="20" t="str">
        <f>IF(ISERROR(Z35+Z24),"Werte eintragen",Z24+Z35)</f>
        <v>Werte eintragen</v>
      </c>
      <c r="AA39" s="6"/>
    </row>
    <row r="40" spans="1:27" ht="21" customHeight="1" x14ac:dyDescent="0.25">
      <c r="A40" s="18" t="s">
        <v>1</v>
      </c>
      <c r="B40" s="10"/>
      <c r="D40" s="18"/>
      <c r="E40" s="18"/>
      <c r="F40" s="18"/>
      <c r="G40" s="18"/>
      <c r="H40" s="18"/>
      <c r="I40" s="18"/>
      <c r="J40" s="18"/>
      <c r="K40" s="18"/>
      <c r="L40" s="18"/>
      <c r="M40" s="18"/>
      <c r="N40" s="18"/>
      <c r="P40" s="18"/>
      <c r="T40" s="18"/>
      <c r="Z40" s="30" t="str">
        <f>IF(ISERROR(Z24+Z35),"-",Z39*0.19)</f>
        <v>-</v>
      </c>
    </row>
    <row r="41" spans="1:27" ht="21" customHeight="1" thickBot="1" x14ac:dyDescent="0.3">
      <c r="A41" s="19" t="s">
        <v>5</v>
      </c>
      <c r="B41" s="10"/>
      <c r="D41" s="19"/>
      <c r="E41" s="19"/>
      <c r="F41" s="19"/>
      <c r="G41" s="19"/>
      <c r="H41" s="19"/>
      <c r="I41" s="19"/>
      <c r="J41" s="19"/>
      <c r="K41" s="19"/>
      <c r="L41" s="19"/>
      <c r="M41" s="19"/>
      <c r="N41" s="19"/>
      <c r="P41" s="19"/>
      <c r="T41" s="19"/>
      <c r="Z41" s="31" t="str">
        <f>IF(ISERROR(Z24+Z35),"-",Z39+Z40)</f>
        <v>-</v>
      </c>
    </row>
    <row r="42" spans="1:27" ht="13.5" thickTop="1" x14ac:dyDescent="0.2"/>
    <row r="44" spans="1:27" ht="30.95" customHeight="1" x14ac:dyDescent="0.2">
      <c r="A44" s="102" t="s">
        <v>83</v>
      </c>
      <c r="B44" s="102"/>
      <c r="C44" s="102"/>
      <c r="D44" s="102"/>
      <c r="E44" s="102"/>
      <c r="F44" s="102"/>
      <c r="G44" s="102"/>
      <c r="H44" s="102"/>
      <c r="I44" s="102"/>
      <c r="J44" s="102"/>
      <c r="K44" s="102"/>
      <c r="L44" s="102"/>
      <c r="M44" s="102"/>
      <c r="N44" s="102"/>
      <c r="O44" s="102"/>
    </row>
  </sheetData>
  <protectedRanges>
    <protectedRange sqref="K8 M8" name="Eingabefelder"/>
    <protectedRange sqref="M35 S35 K35 K20 S20 U16 U18 U35 U20 W16 W18 S16 S18 Q16 Q18 Q20 O16 O18 O20 W35 O35 Q35 M16 M18 M20 K16 K18 W20" name="Eingabefelder_1"/>
    <protectedRange sqref="Y20 Y16 Y18" name="Eingabefelder_1_1"/>
    <protectedRange sqref="Y35" name="Eingabefelder_1_2"/>
  </protectedRanges>
  <mergeCells count="32">
    <mergeCell ref="A37:Z37"/>
    <mergeCell ref="A44:O44"/>
    <mergeCell ref="J15:K15"/>
    <mergeCell ref="T33:U33"/>
    <mergeCell ref="V33:W33"/>
    <mergeCell ref="X33:Y33"/>
    <mergeCell ref="V15:W15"/>
    <mergeCell ref="X15:Y15"/>
    <mergeCell ref="A32:Z32"/>
    <mergeCell ref="P15:Q15"/>
    <mergeCell ref="A22:Z22"/>
    <mergeCell ref="A31:Z31"/>
    <mergeCell ref="J33:K33"/>
    <mergeCell ref="L33:M33"/>
    <mergeCell ref="N33:O33"/>
    <mergeCell ref="P33:Q33"/>
    <mergeCell ref="R33:S33"/>
    <mergeCell ref="X34:Y34"/>
    <mergeCell ref="V14:W14"/>
    <mergeCell ref="X14:Y14"/>
    <mergeCell ref="L15:M15"/>
    <mergeCell ref="N15:O15"/>
    <mergeCell ref="R15:S15"/>
    <mergeCell ref="T15:U15"/>
    <mergeCell ref="A13:Z13"/>
    <mergeCell ref="A12:Z12"/>
    <mergeCell ref="J14:K14"/>
    <mergeCell ref="L14:M14"/>
    <mergeCell ref="N14:O14"/>
    <mergeCell ref="P14:Q14"/>
    <mergeCell ref="R14:S14"/>
    <mergeCell ref="T14:U14"/>
  </mergeCells>
  <phoneticPr fontId="4" type="noConversion"/>
  <dataValidations count="2">
    <dataValidation type="custom" allowBlank="1" showInputMessage="1" showErrorMessage="1" promptTitle="Hinweis:" prompt="Bitte geben Sie nur 2 Stellen nach dem Komma an." sqref="K35 W35 M35 O35 Q35 S35 U35" xr:uid="{C6E852CC-BD6C-4B5F-BE12-84B5D8D40CB4}">
      <formula1>INT(K35*10000)=K35*10000</formula1>
    </dataValidation>
    <dataValidation type="custom" allowBlank="1" showInputMessage="1" showErrorMessage="1" promptTitle="Hinweis:" prompt="Bitte geben Sie nur 2 Stellen nach dem Komma an." sqref="W18 M16 M18 M20 K16 K18 W20 U20 U16 U18 W16 S20 S16 S18 K20 Q16 Q18 Q20 O16 O18 O20 Y18 Y20 Y16 Y35" xr:uid="{437E43DA-37D9-43A8-B373-FE117BFA636A}">
      <formula1>INT(K16*100)=K16*100</formula1>
    </dataValidation>
  </dataValidations>
  <pageMargins left="0.59055118110236227" right="0.39370078740157483" top="0.59055118110236227" bottom="0.59055118110236227" header="0.51181102362204722" footer="0.31496062992125984"/>
  <pageSetup paperSize="9" scale="32" pageOrder="overThenDown" orientation="landscape" verticalDpi="1200" r:id="rId1"/>
  <headerFooter alignWithMargins="0">
    <oddFooter>&amp;R&amp;8&amp;F; Seite &amp;P / &amp;N; &amp;D</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2</vt:i4>
      </vt:variant>
    </vt:vector>
  </HeadingPairs>
  <TitlesOfParts>
    <vt:vector size="4" baseType="lpstr">
      <vt:lpstr>Anlage LB4 oB LV </vt:lpstr>
      <vt:lpstr>Anlage LB4 mB LV</vt:lpstr>
      <vt:lpstr>'Anlage LB4 mB LV'!Druckbereich</vt:lpstr>
      <vt:lpstr>'Anlage LB4 oB LV '!Druckbereich</vt:lpstr>
    </vt:vector>
  </TitlesOfParts>
  <Company>Ingenieurbüro Specht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Specht</dc:creator>
  <cp:lastModifiedBy>Weber, Frank</cp:lastModifiedBy>
  <cp:lastPrinted>2026-05-15T13:28:42Z</cp:lastPrinted>
  <dcterms:created xsi:type="dcterms:W3CDTF">2008-03-18T15:20:04Z</dcterms:created>
  <dcterms:modified xsi:type="dcterms:W3CDTF">2026-06-03T08:52:30Z</dcterms:modified>
</cp:coreProperties>
</file>